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35753_icf_com/Documents/Move to Resource Folder/"/>
    </mc:Choice>
  </mc:AlternateContent>
  <xr:revisionPtr revIDLastSave="0" documentId="8_{52DEB17D-4041-4466-B47C-A1DD55071A7E}" xr6:coauthVersionLast="44" xr6:coauthVersionMax="44" xr10:uidLastSave="{00000000-0000-0000-0000-000000000000}"/>
  <bookViews>
    <workbookView xWindow="28680" yWindow="-120" windowWidth="24240" windowHeight="13740" xr2:uid="{00000000-000D-0000-FFFF-FFFF00000000}"/>
  </bookViews>
  <sheets>
    <sheet name="FY19-01" sheetId="2" r:id="rId1"/>
  </sheets>
  <definedNames>
    <definedName name="CDBGMatrixEntitlementDraws" localSheetId="0">'FY19-01'!$A$4:$AH$117</definedName>
    <definedName name="CDBGMatrixEntitlementDraws">#REF!</definedName>
    <definedName name="_xlnm.Print_Titles" localSheetId="0">'FY19-01'!$4:$4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2" l="1"/>
  <c r="D114" i="2"/>
  <c r="D107" i="2"/>
  <c r="D78" i="2"/>
  <c r="D52" i="2"/>
  <c r="D32" i="2"/>
  <c r="D22" i="2"/>
  <c r="D10" i="2"/>
  <c r="D123" i="2" l="1"/>
  <c r="E10" i="2" s="1"/>
  <c r="F121" i="2"/>
  <c r="F114" i="2"/>
  <c r="F107" i="2"/>
  <c r="F78" i="2"/>
  <c r="F52" i="2"/>
  <c r="F32" i="2"/>
  <c r="F22" i="2"/>
  <c r="F10" i="2"/>
  <c r="E5" i="2" l="1"/>
  <c r="E9" i="2"/>
  <c r="E18" i="2"/>
  <c r="E27" i="2"/>
  <c r="E36" i="2"/>
  <c r="E44" i="2"/>
  <c r="E61" i="2"/>
  <c r="E69" i="2"/>
  <c r="E77" i="2"/>
  <c r="E86" i="2"/>
  <c r="E94" i="2"/>
  <c r="E102" i="2"/>
  <c r="E19" i="2"/>
  <c r="E28" i="2"/>
  <c r="E37" i="2"/>
  <c r="E45" i="2"/>
  <c r="E54" i="2"/>
  <c r="E62" i="2"/>
  <c r="E70" i="2"/>
  <c r="E87" i="2"/>
  <c r="E95" i="2"/>
  <c r="E103" i="2"/>
  <c r="E112" i="2"/>
  <c r="E121" i="2"/>
  <c r="E59" i="2"/>
  <c r="E100" i="2"/>
  <c r="E35" i="2"/>
  <c r="E76" i="2"/>
  <c r="E119" i="2"/>
  <c r="E12" i="2"/>
  <c r="E20" i="2"/>
  <c r="E29" i="2"/>
  <c r="E38" i="2"/>
  <c r="E46" i="2"/>
  <c r="E55" i="2"/>
  <c r="E63" i="2"/>
  <c r="E71" i="2"/>
  <c r="E80" i="2"/>
  <c r="E88" i="2"/>
  <c r="E96" i="2"/>
  <c r="E104" i="2"/>
  <c r="E113" i="2"/>
  <c r="E123" i="2"/>
  <c r="E15" i="2"/>
  <c r="E58" i="2"/>
  <c r="E74" i="2"/>
  <c r="E99" i="2"/>
  <c r="E7" i="2"/>
  <c r="E34" i="2"/>
  <c r="E75" i="2"/>
  <c r="E109" i="2"/>
  <c r="E17" i="2"/>
  <c r="E60" i="2"/>
  <c r="E93" i="2"/>
  <c r="E111" i="2"/>
  <c r="E13" i="2"/>
  <c r="E21" i="2"/>
  <c r="E30" i="2"/>
  <c r="E39" i="2"/>
  <c r="E47" i="2"/>
  <c r="E56" i="2"/>
  <c r="E64" i="2"/>
  <c r="E72" i="2"/>
  <c r="E81" i="2"/>
  <c r="E89" i="2"/>
  <c r="E97" i="2"/>
  <c r="E105" i="2"/>
  <c r="E6" i="2"/>
  <c r="E49" i="2"/>
  <c r="E83" i="2"/>
  <c r="E117" i="2"/>
  <c r="E16" i="2"/>
  <c r="E50" i="2"/>
  <c r="E92" i="2"/>
  <c r="E8" i="2"/>
  <c r="E51" i="2"/>
  <c r="E85" i="2"/>
  <c r="E110" i="2"/>
  <c r="E120" i="2"/>
  <c r="E14" i="2"/>
  <c r="E31" i="2"/>
  <c r="E40" i="2"/>
  <c r="E48" i="2"/>
  <c r="E57" i="2"/>
  <c r="E65" i="2"/>
  <c r="E73" i="2"/>
  <c r="E82" i="2"/>
  <c r="E90" i="2"/>
  <c r="E98" i="2"/>
  <c r="E106" i="2"/>
  <c r="E116" i="2"/>
  <c r="E24" i="2"/>
  <c r="E41" i="2"/>
  <c r="E66" i="2"/>
  <c r="E91" i="2"/>
  <c r="E25" i="2"/>
  <c r="E42" i="2"/>
  <c r="E67" i="2"/>
  <c r="E84" i="2"/>
  <c r="E118" i="2"/>
  <c r="E26" i="2"/>
  <c r="E43" i="2"/>
  <c r="E68" i="2"/>
  <c r="E101" i="2"/>
  <c r="E114" i="2"/>
  <c r="E78" i="2"/>
  <c r="E52" i="2"/>
  <c r="E107" i="2"/>
  <c r="E32" i="2"/>
  <c r="E22" i="2"/>
  <c r="F123" i="2"/>
  <c r="G27" i="2" s="1"/>
  <c r="G95" i="2"/>
  <c r="G83" i="2"/>
  <c r="H121" i="2"/>
  <c r="H114" i="2"/>
  <c r="H107" i="2"/>
  <c r="H78" i="2"/>
  <c r="H52" i="2"/>
  <c r="H32" i="2"/>
  <c r="G85" i="2" l="1"/>
  <c r="G34" i="2"/>
  <c r="G48" i="2"/>
  <c r="G46" i="2"/>
  <c r="G69" i="2"/>
  <c r="G72" i="2"/>
  <c r="G87" i="2"/>
  <c r="G58" i="2"/>
  <c r="G56" i="2"/>
  <c r="G70" i="2"/>
  <c r="G51" i="2"/>
  <c r="G26" i="2"/>
  <c r="G5" i="2"/>
  <c r="G39" i="2"/>
  <c r="G119" i="2"/>
  <c r="G75" i="2"/>
  <c r="G98" i="2"/>
  <c r="G88" i="2"/>
  <c r="G102" i="2"/>
  <c r="G64" i="2"/>
  <c r="G54" i="2"/>
  <c r="G101" i="2"/>
  <c r="G67" i="2"/>
  <c r="G82" i="2"/>
  <c r="G71" i="2"/>
  <c r="G86" i="2"/>
  <c r="G68" i="2"/>
  <c r="G66" i="2"/>
  <c r="G35" i="2"/>
  <c r="G49" i="2"/>
  <c r="G93" i="2"/>
  <c r="G50" i="2"/>
  <c r="G65" i="2"/>
  <c r="G55" i="2"/>
  <c r="G77" i="2"/>
  <c r="G17" i="2"/>
  <c r="G16" i="2"/>
  <c r="G32" i="2"/>
  <c r="G40" i="2"/>
  <c r="G21" i="2"/>
  <c r="G38" i="2"/>
  <c r="G37" i="2"/>
  <c r="G52" i="2"/>
  <c r="G118" i="2"/>
  <c r="G7" i="2"/>
  <c r="G15" i="2"/>
  <c r="G31" i="2"/>
  <c r="G123" i="2"/>
  <c r="G20" i="2"/>
  <c r="G28" i="2"/>
  <c r="G36" i="2"/>
  <c r="G100" i="2"/>
  <c r="G117" i="2"/>
  <c r="G116" i="2"/>
  <c r="G14" i="2"/>
  <c r="G113" i="2"/>
  <c r="G121" i="2"/>
  <c r="G19" i="2"/>
  <c r="G18" i="2"/>
  <c r="G84" i="2"/>
  <c r="G99" i="2"/>
  <c r="G106" i="2"/>
  <c r="G89" i="2"/>
  <c r="G104" i="2"/>
  <c r="G103" i="2"/>
  <c r="G120" i="2"/>
  <c r="G9" i="2"/>
  <c r="G114" i="2"/>
  <c r="G76" i="2"/>
  <c r="G8" i="2"/>
  <c r="G59" i="2"/>
  <c r="G107" i="2"/>
  <c r="G41" i="2"/>
  <c r="G90" i="2"/>
  <c r="G22" i="2"/>
  <c r="G47" i="2"/>
  <c r="G96" i="2"/>
  <c r="G29" i="2"/>
  <c r="G78" i="2"/>
  <c r="G10" i="2"/>
  <c r="G61" i="2"/>
  <c r="G105" i="2"/>
  <c r="G60" i="2"/>
  <c r="G109" i="2"/>
  <c r="G42" i="2"/>
  <c r="G91" i="2"/>
  <c r="G24" i="2"/>
  <c r="G73" i="2"/>
  <c r="G97" i="2"/>
  <c r="G30" i="2"/>
  <c r="G80" i="2"/>
  <c r="G12" i="2"/>
  <c r="G62" i="2"/>
  <c r="G111" i="2"/>
  <c r="G44" i="2"/>
  <c r="G110" i="2"/>
  <c r="G43" i="2"/>
  <c r="G92" i="2"/>
  <c r="G25" i="2"/>
  <c r="G74" i="2"/>
  <c r="G6" i="2"/>
  <c r="G57" i="2"/>
  <c r="G81" i="2"/>
  <c r="G13" i="2"/>
  <c r="G63" i="2"/>
  <c r="G112" i="2"/>
  <c r="G45" i="2"/>
  <c r="G94" i="2"/>
  <c r="H22" i="2"/>
  <c r="H10" i="2" l="1"/>
  <c r="H123" i="2" l="1"/>
  <c r="J114" i="2"/>
  <c r="J121" i="2"/>
  <c r="J107" i="2"/>
  <c r="J78" i="2"/>
  <c r="J52" i="2"/>
  <c r="J32" i="2"/>
  <c r="J22" i="2"/>
  <c r="J10" i="2"/>
  <c r="N121" i="2"/>
  <c r="N114" i="2"/>
  <c r="N107" i="2"/>
  <c r="N78" i="2"/>
  <c r="N52" i="2"/>
  <c r="N32" i="2"/>
  <c r="N22" i="2"/>
  <c r="N10" i="2"/>
  <c r="L121" i="2"/>
  <c r="L114" i="2"/>
  <c r="L107" i="2"/>
  <c r="L78" i="2"/>
  <c r="L52" i="2"/>
  <c r="L32" i="2"/>
  <c r="L22" i="2"/>
  <c r="L10" i="2"/>
  <c r="N123" i="2" l="1"/>
  <c r="O60" i="2" s="1"/>
  <c r="J123" i="2"/>
  <c r="K6" i="2" s="1"/>
  <c r="I19" i="2"/>
  <c r="I85" i="2"/>
  <c r="I113" i="2"/>
  <c r="I34" i="2"/>
  <c r="I73" i="2"/>
  <c r="I8" i="2"/>
  <c r="I13" i="2"/>
  <c r="I17" i="2"/>
  <c r="I21" i="2"/>
  <c r="I26" i="2"/>
  <c r="I30" i="2"/>
  <c r="I35" i="2"/>
  <c r="I41" i="2"/>
  <c r="I45" i="2"/>
  <c r="I50" i="2"/>
  <c r="I54" i="2"/>
  <c r="I58" i="2"/>
  <c r="I62" i="2"/>
  <c r="I66" i="2"/>
  <c r="I70" i="2"/>
  <c r="I75" i="2"/>
  <c r="I80" i="2"/>
  <c r="I83" i="2"/>
  <c r="I87" i="2"/>
  <c r="I91" i="2"/>
  <c r="I95" i="2"/>
  <c r="I99" i="2"/>
  <c r="I103" i="2"/>
  <c r="I111" i="2"/>
  <c r="I116" i="2"/>
  <c r="I9" i="2"/>
  <c r="I14" i="2"/>
  <c r="I18" i="2"/>
  <c r="I27" i="2"/>
  <c r="I31" i="2"/>
  <c r="I36" i="2"/>
  <c r="I42" i="2"/>
  <c r="I46" i="2"/>
  <c r="I51" i="2"/>
  <c r="I55" i="2"/>
  <c r="I59" i="2"/>
  <c r="I63" i="2"/>
  <c r="I67" i="2"/>
  <c r="I71" i="2"/>
  <c r="I76" i="2"/>
  <c r="I106" i="2"/>
  <c r="I84" i="2"/>
  <c r="I88" i="2"/>
  <c r="I92" i="2"/>
  <c r="I96" i="2"/>
  <c r="I100" i="2"/>
  <c r="I112" i="2"/>
  <c r="I117" i="2"/>
  <c r="I123" i="2"/>
  <c r="I6" i="2"/>
  <c r="I15" i="2"/>
  <c r="I24" i="2"/>
  <c r="I28" i="2"/>
  <c r="I32" i="2"/>
  <c r="I39" i="2"/>
  <c r="I43" i="2"/>
  <c r="I47" i="2"/>
  <c r="I52" i="2"/>
  <c r="I56" i="2"/>
  <c r="I60" i="2"/>
  <c r="I64" i="2"/>
  <c r="I68" i="2"/>
  <c r="I72" i="2"/>
  <c r="I77" i="2"/>
  <c r="I81" i="2"/>
  <c r="I89" i="2"/>
  <c r="I93" i="2"/>
  <c r="I97" i="2"/>
  <c r="I101" i="2"/>
  <c r="I109" i="2"/>
  <c r="I118" i="2"/>
  <c r="I5" i="2"/>
  <c r="I7" i="2"/>
  <c r="I12" i="2"/>
  <c r="I16" i="2"/>
  <c r="I20" i="2"/>
  <c r="I25" i="2"/>
  <c r="I29" i="2"/>
  <c r="I40" i="2"/>
  <c r="I44" i="2"/>
  <c r="I49" i="2"/>
  <c r="I65" i="2"/>
  <c r="I82" i="2"/>
  <c r="I98" i="2"/>
  <c r="I119" i="2"/>
  <c r="I69" i="2"/>
  <c r="I86" i="2"/>
  <c r="I102" i="2"/>
  <c r="I57" i="2"/>
  <c r="I74" i="2"/>
  <c r="I90" i="2"/>
  <c r="I110" i="2"/>
  <c r="I61" i="2"/>
  <c r="I78" i="2"/>
  <c r="I94" i="2"/>
  <c r="I114" i="2"/>
  <c r="I121" i="2"/>
  <c r="I107" i="2"/>
  <c r="I22" i="2"/>
  <c r="O92" i="2"/>
  <c r="I10" i="2"/>
  <c r="O77" i="2"/>
  <c r="O10" i="2"/>
  <c r="O121" i="2"/>
  <c r="K102" i="2"/>
  <c r="K78" i="2"/>
  <c r="K69" i="2"/>
  <c r="K57" i="2"/>
  <c r="K123" i="2"/>
  <c r="K117" i="2"/>
  <c r="K112" i="2"/>
  <c r="K92" i="2"/>
  <c r="K84" i="2"/>
  <c r="K106" i="2"/>
  <c r="K71" i="2"/>
  <c r="K59" i="2"/>
  <c r="K51" i="2"/>
  <c r="K46" i="2"/>
  <c r="K42" i="2"/>
  <c r="K36" i="2"/>
  <c r="K22" i="2"/>
  <c r="K9" i="2"/>
  <c r="K121" i="2"/>
  <c r="K116" i="2"/>
  <c r="K99" i="2"/>
  <c r="K91" i="2"/>
  <c r="K87" i="2"/>
  <c r="K83" i="2"/>
  <c r="K66" i="2"/>
  <c r="K58" i="2"/>
  <c r="K54" i="2"/>
  <c r="K50" i="2"/>
  <c r="K45" i="2"/>
  <c r="K30" i="2"/>
  <c r="K21" i="2"/>
  <c r="K13" i="2"/>
  <c r="K8" i="2"/>
  <c r="K98" i="2"/>
  <c r="K82" i="2"/>
  <c r="K74" i="2"/>
  <c r="K65" i="2"/>
  <c r="K61" i="2"/>
  <c r="K20" i="2"/>
  <c r="K16" i="2"/>
  <c r="K7" i="2"/>
  <c r="K5" i="2"/>
  <c r="K109" i="2"/>
  <c r="K97" i="2"/>
  <c r="K93" i="2"/>
  <c r="K85" i="2"/>
  <c r="K72" i="2"/>
  <c r="K64" i="2"/>
  <c r="K60" i="2"/>
  <c r="K56" i="2"/>
  <c r="K52" i="2"/>
  <c r="K39" i="2"/>
  <c r="K28" i="2"/>
  <c r="K24" i="2"/>
  <c r="K19" i="2"/>
  <c r="K15" i="2"/>
  <c r="L123" i="2"/>
  <c r="M52" i="2" s="1"/>
  <c r="M78" i="2"/>
  <c r="O17" i="2"/>
  <c r="O21" i="2"/>
  <c r="O29" i="2"/>
  <c r="O43" i="2"/>
  <c r="O59" i="2"/>
  <c r="O63" i="2"/>
  <c r="O71" i="2"/>
  <c r="O80" i="2"/>
  <c r="O91" i="2"/>
  <c r="O95" i="2"/>
  <c r="O103" i="2"/>
  <c r="O118" i="2"/>
  <c r="O15" i="2"/>
  <c r="O19" i="2"/>
  <c r="O31" i="2"/>
  <c r="O41" i="2"/>
  <c r="O73" i="2"/>
  <c r="O57" i="2"/>
  <c r="O65" i="2"/>
  <c r="O74" i="2"/>
  <c r="O89" i="2"/>
  <c r="O93" i="2"/>
  <c r="O101" i="2"/>
  <c r="O116" i="2"/>
  <c r="O16" i="2"/>
  <c r="O20" i="2"/>
  <c r="O28" i="2"/>
  <c r="O42" i="2"/>
  <c r="O54" i="2"/>
  <c r="O58" i="2"/>
  <c r="O66" i="2"/>
  <c r="O75" i="2"/>
  <c r="O90" i="2"/>
  <c r="O94" i="2"/>
  <c r="O102" i="2"/>
  <c r="O113" i="2"/>
  <c r="O5" i="2"/>
  <c r="O107" i="2"/>
  <c r="O72" i="2"/>
  <c r="O40" i="2"/>
  <c r="M22" i="2"/>
  <c r="M107" i="2"/>
  <c r="O100" i="2"/>
  <c r="O68" i="2"/>
  <c r="M32" i="2"/>
  <c r="M114" i="2"/>
  <c r="O114" i="2"/>
  <c r="O106" i="2"/>
  <c r="O30" i="2"/>
  <c r="O14" i="2"/>
  <c r="P10" i="2"/>
  <c r="R10" i="2"/>
  <c r="T10" i="2"/>
  <c r="V10" i="2"/>
  <c r="X10" i="2"/>
  <c r="Z10" i="2"/>
  <c r="AB10" i="2"/>
  <c r="AD10" i="2"/>
  <c r="AF10" i="2"/>
  <c r="AH10" i="2"/>
  <c r="AJ10" i="2"/>
  <c r="AL10" i="2"/>
  <c r="AN10" i="2"/>
  <c r="P22" i="2"/>
  <c r="R22" i="2"/>
  <c r="T22" i="2"/>
  <c r="V22" i="2"/>
  <c r="X22" i="2"/>
  <c r="Z22" i="2"/>
  <c r="AB22" i="2"/>
  <c r="AD22" i="2"/>
  <c r="AF22" i="2"/>
  <c r="AH22" i="2"/>
  <c r="AJ22" i="2"/>
  <c r="AL22" i="2"/>
  <c r="AN22" i="2"/>
  <c r="P32" i="2"/>
  <c r="R32" i="2"/>
  <c r="T32" i="2"/>
  <c r="V32" i="2"/>
  <c r="X32" i="2"/>
  <c r="Z32" i="2"/>
  <c r="AB32" i="2"/>
  <c r="AD32" i="2"/>
  <c r="AF32" i="2"/>
  <c r="AH32" i="2"/>
  <c r="AJ32" i="2"/>
  <c r="AL32" i="2"/>
  <c r="AN32" i="2"/>
  <c r="P52" i="2"/>
  <c r="R52" i="2"/>
  <c r="T52" i="2"/>
  <c r="V52" i="2"/>
  <c r="X52" i="2"/>
  <c r="Z52" i="2"/>
  <c r="AB52" i="2"/>
  <c r="AD52" i="2"/>
  <c r="AF52" i="2"/>
  <c r="AH52" i="2"/>
  <c r="AJ52" i="2"/>
  <c r="AL52" i="2"/>
  <c r="AN52" i="2"/>
  <c r="P78" i="2"/>
  <c r="R78" i="2"/>
  <c r="T78" i="2"/>
  <c r="V78" i="2"/>
  <c r="X78" i="2"/>
  <c r="Z78" i="2"/>
  <c r="AB78" i="2"/>
  <c r="AD78" i="2"/>
  <c r="AF78" i="2"/>
  <c r="AH78" i="2"/>
  <c r="AJ78" i="2"/>
  <c r="AL78" i="2"/>
  <c r="AN78" i="2"/>
  <c r="P107" i="2"/>
  <c r="R107" i="2"/>
  <c r="T107" i="2"/>
  <c r="V107" i="2"/>
  <c r="X107" i="2"/>
  <c r="Z107" i="2"/>
  <c r="AB107" i="2"/>
  <c r="AD107" i="2"/>
  <c r="AF107" i="2"/>
  <c r="AH107" i="2"/>
  <c r="AJ107" i="2"/>
  <c r="AL107" i="2"/>
  <c r="AN107" i="2"/>
  <c r="P114" i="2"/>
  <c r="R114" i="2"/>
  <c r="T114" i="2"/>
  <c r="V114" i="2"/>
  <c r="X114" i="2"/>
  <c r="Z114" i="2"/>
  <c r="AB114" i="2"/>
  <c r="AD114" i="2"/>
  <c r="AF114" i="2"/>
  <c r="AH114" i="2"/>
  <c r="AJ114" i="2"/>
  <c r="AL114" i="2"/>
  <c r="AN114" i="2"/>
  <c r="P121" i="2"/>
  <c r="R121" i="2"/>
  <c r="T121" i="2"/>
  <c r="V121" i="2"/>
  <c r="X121" i="2"/>
  <c r="Z121" i="2"/>
  <c r="AB121" i="2"/>
  <c r="AD121" i="2"/>
  <c r="AF121" i="2"/>
  <c r="AH121" i="2"/>
  <c r="AJ121" i="2"/>
  <c r="AL121" i="2"/>
  <c r="AN121" i="2"/>
  <c r="O32" i="2" l="1"/>
  <c r="O119" i="2"/>
  <c r="O88" i="2"/>
  <c r="O98" i="2"/>
  <c r="O62" i="2"/>
  <c r="O24" i="2"/>
  <c r="O97" i="2"/>
  <c r="O61" i="2"/>
  <c r="O27" i="2"/>
  <c r="O99" i="2"/>
  <c r="O67" i="2"/>
  <c r="O25" i="2"/>
  <c r="O52" i="2"/>
  <c r="O49" i="2"/>
  <c r="O18" i="2"/>
  <c r="O6" i="2"/>
  <c r="O78" i="2"/>
  <c r="O86" i="2"/>
  <c r="O51" i="2"/>
  <c r="O12" i="2"/>
  <c r="O85" i="2"/>
  <c r="O50" i="2"/>
  <c r="O7" i="2"/>
  <c r="O87" i="2"/>
  <c r="O55" i="2"/>
  <c r="O13" i="2"/>
  <c r="O64" i="2"/>
  <c r="O34" i="2"/>
  <c r="O22" i="2"/>
  <c r="O117" i="2"/>
  <c r="O82" i="2"/>
  <c r="O46" i="2"/>
  <c r="O8" i="2"/>
  <c r="O81" i="2"/>
  <c r="O45" i="2"/>
  <c r="O123" i="2"/>
  <c r="O83" i="2"/>
  <c r="O47" i="2"/>
  <c r="O9" i="2"/>
  <c r="O26" i="2"/>
  <c r="O96" i="2"/>
  <c r="O84" i="2"/>
  <c r="O56" i="2"/>
  <c r="O109" i="2"/>
  <c r="O70" i="2"/>
  <c r="O36" i="2"/>
  <c r="O112" i="2"/>
  <c r="O69" i="2"/>
  <c r="O35" i="2"/>
  <c r="O110" i="2"/>
  <c r="O76" i="2"/>
  <c r="O39" i="2"/>
  <c r="M10" i="2"/>
  <c r="O44" i="2"/>
  <c r="O111" i="2"/>
  <c r="K107" i="2"/>
  <c r="K86" i="2"/>
  <c r="K89" i="2"/>
  <c r="K34" i="2"/>
  <c r="K17" i="2"/>
  <c r="K80" i="2"/>
  <c r="K14" i="2"/>
  <c r="K76" i="2"/>
  <c r="K29" i="2"/>
  <c r="M121" i="2"/>
  <c r="R123" i="2"/>
  <c r="S80" i="2" s="1"/>
  <c r="K32" i="2"/>
  <c r="K68" i="2"/>
  <c r="K101" i="2"/>
  <c r="K25" i="2"/>
  <c r="K90" i="2"/>
  <c r="K26" i="2"/>
  <c r="K62" i="2"/>
  <c r="K95" i="2"/>
  <c r="K18" i="2"/>
  <c r="K55" i="2"/>
  <c r="K88" i="2"/>
  <c r="K12" i="2"/>
  <c r="K94" i="2"/>
  <c r="AD123" i="2"/>
  <c r="AE80" i="2" s="1"/>
  <c r="K43" i="2"/>
  <c r="K77" i="2"/>
  <c r="K113" i="2"/>
  <c r="K44" i="2"/>
  <c r="K110" i="2"/>
  <c r="K35" i="2"/>
  <c r="K70" i="2"/>
  <c r="K103" i="2"/>
  <c r="K27" i="2"/>
  <c r="K63" i="2"/>
  <c r="K96" i="2"/>
  <c r="K40" i="2"/>
  <c r="K114" i="2"/>
  <c r="AH123" i="2"/>
  <c r="AI80" i="2" s="1"/>
  <c r="K10" i="2"/>
  <c r="K47" i="2"/>
  <c r="K81" i="2"/>
  <c r="K118" i="2"/>
  <c r="K73" i="2"/>
  <c r="K119" i="2"/>
  <c r="K41" i="2"/>
  <c r="K75" i="2"/>
  <c r="K111" i="2"/>
  <c r="K31" i="2"/>
  <c r="K67" i="2"/>
  <c r="K100" i="2"/>
  <c r="K49" i="2"/>
  <c r="V123" i="2"/>
  <c r="W80" i="2" s="1"/>
  <c r="AL123" i="2"/>
  <c r="AM80" i="2" s="1"/>
  <c r="Z123" i="2"/>
  <c r="AA80" i="2" s="1"/>
  <c r="M6" i="2"/>
  <c r="M14" i="2"/>
  <c r="M18" i="2"/>
  <c r="M26" i="2"/>
  <c r="M30" i="2"/>
  <c r="M34" i="2"/>
  <c r="M40" i="2"/>
  <c r="M44" i="2"/>
  <c r="M49" i="2"/>
  <c r="M56" i="2"/>
  <c r="M60" i="2"/>
  <c r="M64" i="2"/>
  <c r="M68" i="2"/>
  <c r="M72" i="2"/>
  <c r="M77" i="2"/>
  <c r="M106" i="2"/>
  <c r="M84" i="2"/>
  <c r="M88" i="2"/>
  <c r="M92" i="2"/>
  <c r="M96" i="2"/>
  <c r="M100" i="2"/>
  <c r="M111" i="2"/>
  <c r="M119" i="2"/>
  <c r="M5" i="2"/>
  <c r="M7" i="2"/>
  <c r="M15" i="2"/>
  <c r="M19" i="2"/>
  <c r="M27" i="2"/>
  <c r="M31" i="2"/>
  <c r="M35" i="2"/>
  <c r="M41" i="2"/>
  <c r="M45" i="2"/>
  <c r="M50" i="2"/>
  <c r="M73" i="2"/>
  <c r="M57" i="2"/>
  <c r="M61" i="2"/>
  <c r="M65" i="2"/>
  <c r="M69" i="2"/>
  <c r="M74" i="2"/>
  <c r="M81" i="2"/>
  <c r="M85" i="2"/>
  <c r="M89" i="2"/>
  <c r="M93" i="2"/>
  <c r="M97" i="2"/>
  <c r="M101" i="2"/>
  <c r="M112" i="2"/>
  <c r="M116" i="2"/>
  <c r="M8" i="2"/>
  <c r="M12" i="2"/>
  <c r="M16" i="2"/>
  <c r="M20" i="2"/>
  <c r="M24" i="2"/>
  <c r="M28" i="2"/>
  <c r="M36" i="2"/>
  <c r="M42" i="2"/>
  <c r="M46" i="2"/>
  <c r="M51" i="2"/>
  <c r="M54" i="2"/>
  <c r="M58" i="2"/>
  <c r="M62" i="2"/>
  <c r="M66" i="2"/>
  <c r="M70" i="2"/>
  <c r="M75" i="2"/>
  <c r="M82" i="2"/>
  <c r="M86" i="2"/>
  <c r="M90" i="2"/>
  <c r="M94" i="2"/>
  <c r="M98" i="2"/>
  <c r="M102" i="2"/>
  <c r="M109" i="2"/>
  <c r="M113" i="2"/>
  <c r="M117" i="2"/>
  <c r="M9" i="2"/>
  <c r="M13" i="2"/>
  <c r="M17" i="2"/>
  <c r="M21" i="2"/>
  <c r="M25" i="2"/>
  <c r="M29" i="2"/>
  <c r="M39" i="2"/>
  <c r="M43" i="2"/>
  <c r="M47" i="2"/>
  <c r="M55" i="2"/>
  <c r="M59" i="2"/>
  <c r="M63" i="2"/>
  <c r="M67" i="2"/>
  <c r="M71" i="2"/>
  <c r="M76" i="2"/>
  <c r="M80" i="2"/>
  <c r="M83" i="2"/>
  <c r="M87" i="2"/>
  <c r="M91" i="2"/>
  <c r="M95" i="2"/>
  <c r="M99" i="2"/>
  <c r="M103" i="2"/>
  <c r="M110" i="2"/>
  <c r="M118" i="2"/>
  <c r="M123" i="2"/>
  <c r="AJ123" i="2"/>
  <c r="AK109" i="2" s="1"/>
  <c r="AB123" i="2"/>
  <c r="AC121" i="2" s="1"/>
  <c r="T123" i="2"/>
  <c r="U114" i="2" s="1"/>
  <c r="AN123" i="2"/>
  <c r="AO106" i="2" s="1"/>
  <c r="AF123" i="2"/>
  <c r="AG121" i="2" s="1"/>
  <c r="X123" i="2"/>
  <c r="Y117" i="2" s="1"/>
  <c r="P123" i="2"/>
  <c r="Q114" i="2" s="1"/>
  <c r="Q106" i="2"/>
  <c r="Q113" i="2"/>
  <c r="Q117" i="2"/>
  <c r="W107" i="2"/>
  <c r="S116" i="2"/>
  <c r="S107" i="2"/>
  <c r="AI123" i="2"/>
  <c r="AA123" i="2"/>
  <c r="AI116" i="2"/>
  <c r="AI114" i="2"/>
  <c r="AI112" i="2"/>
  <c r="AA112" i="2"/>
  <c r="Q111" i="2"/>
  <c r="AI110" i="2"/>
  <c r="S103" i="2"/>
  <c r="Q102" i="2"/>
  <c r="AI101" i="2"/>
  <c r="AA101" i="2"/>
  <c r="Q100" i="2"/>
  <c r="AI99" i="2"/>
  <c r="AI97" i="2"/>
  <c r="AA97" i="2"/>
  <c r="W97" i="2"/>
  <c r="Q96" i="2"/>
  <c r="S95" i="2"/>
  <c r="Q94" i="2"/>
  <c r="AI93" i="2"/>
  <c r="AA93" i="2"/>
  <c r="Q92" i="2"/>
  <c r="AI91" i="2"/>
  <c r="AA91" i="2"/>
  <c r="W91" i="2"/>
  <c r="AI89" i="2"/>
  <c r="Q88" i="2"/>
  <c r="AI87" i="2"/>
  <c r="Q86" i="2"/>
  <c r="AM85" i="2"/>
  <c r="AI85" i="2"/>
  <c r="AC84" i="2"/>
  <c r="AI83" i="2"/>
  <c r="AA83" i="2"/>
  <c r="Q82" i="2"/>
  <c r="AI81" i="2"/>
  <c r="AA81" i="2"/>
  <c r="S81" i="2"/>
  <c r="AI78" i="2"/>
  <c r="AA78" i="2"/>
  <c r="AM26" i="2"/>
  <c r="AM40" i="2"/>
  <c r="AM58" i="2"/>
  <c r="AM75" i="2"/>
  <c r="AI6" i="2"/>
  <c r="AI8" i="2"/>
  <c r="AI12" i="2"/>
  <c r="AI14" i="2"/>
  <c r="AI16" i="2"/>
  <c r="AI5" i="2"/>
  <c r="AI7" i="2"/>
  <c r="AI9" i="2"/>
  <c r="AI13" i="2"/>
  <c r="AI15" i="2"/>
  <c r="AI17" i="2"/>
  <c r="AI19" i="2"/>
  <c r="AI21" i="2"/>
  <c r="AI25" i="2"/>
  <c r="AI18" i="2"/>
  <c r="AI20" i="2"/>
  <c r="AI24" i="2"/>
  <c r="AI26" i="2"/>
  <c r="AI28" i="2"/>
  <c r="AI30" i="2"/>
  <c r="AI35" i="2"/>
  <c r="AI39" i="2"/>
  <c r="AI41" i="2"/>
  <c r="AI43" i="2"/>
  <c r="AI45" i="2"/>
  <c r="AI50" i="2"/>
  <c r="AI73" i="2"/>
  <c r="AI55" i="2"/>
  <c r="AI27" i="2"/>
  <c r="AI29" i="2"/>
  <c r="AI31" i="2"/>
  <c r="AI34" i="2"/>
  <c r="AI36" i="2"/>
  <c r="AI40" i="2"/>
  <c r="AI42" i="2"/>
  <c r="AI44" i="2"/>
  <c r="AI46" i="2"/>
  <c r="AI49" i="2"/>
  <c r="AI51" i="2"/>
  <c r="AI56" i="2"/>
  <c r="AI58" i="2"/>
  <c r="AI60" i="2"/>
  <c r="AI62" i="2"/>
  <c r="AI64" i="2"/>
  <c r="AI66" i="2"/>
  <c r="AI68" i="2"/>
  <c r="AI70" i="2"/>
  <c r="AI72" i="2"/>
  <c r="AI75" i="2"/>
  <c r="AI77" i="2"/>
  <c r="AI54" i="2"/>
  <c r="AI57" i="2"/>
  <c r="AI59" i="2"/>
  <c r="AI61" i="2"/>
  <c r="AI63" i="2"/>
  <c r="AI65" i="2"/>
  <c r="AI67" i="2"/>
  <c r="AI69" i="2"/>
  <c r="AI71" i="2"/>
  <c r="AI74" i="2"/>
  <c r="AI76" i="2"/>
  <c r="AG15" i="2"/>
  <c r="AG24" i="2"/>
  <c r="AG31" i="2"/>
  <c r="AG51" i="2"/>
  <c r="AG45" i="2"/>
  <c r="AG67" i="2"/>
  <c r="AG77" i="2"/>
  <c r="AE34" i="2"/>
  <c r="AC14" i="2"/>
  <c r="AC30" i="2"/>
  <c r="AC73" i="2"/>
  <c r="AC58" i="2"/>
  <c r="AA6" i="2"/>
  <c r="AA8" i="2"/>
  <c r="AA12" i="2"/>
  <c r="AA14" i="2"/>
  <c r="AA16" i="2"/>
  <c r="AA5" i="2"/>
  <c r="AA7" i="2"/>
  <c r="AA9" i="2"/>
  <c r="AA13" i="2"/>
  <c r="AA15" i="2"/>
  <c r="AA17" i="2"/>
  <c r="AA19" i="2"/>
  <c r="AA21" i="2"/>
  <c r="AA25" i="2"/>
  <c r="AA18" i="2"/>
  <c r="AA20" i="2"/>
  <c r="AA24" i="2"/>
  <c r="AA26" i="2"/>
  <c r="AA28" i="2"/>
  <c r="AA30" i="2"/>
  <c r="AA35" i="2"/>
  <c r="AA39" i="2"/>
  <c r="AA41" i="2"/>
  <c r="AA43" i="2"/>
  <c r="AA45" i="2"/>
  <c r="AA50" i="2"/>
  <c r="AA73" i="2"/>
  <c r="AA55" i="2"/>
  <c r="AA27" i="2"/>
  <c r="AA29" i="2"/>
  <c r="AA31" i="2"/>
  <c r="AA34" i="2"/>
  <c r="AA36" i="2"/>
  <c r="AA40" i="2"/>
  <c r="AA42" i="2"/>
  <c r="AA44" i="2"/>
  <c r="AA46" i="2"/>
  <c r="AA49" i="2"/>
  <c r="AA51" i="2"/>
  <c r="AA56" i="2"/>
  <c r="AA58" i="2"/>
  <c r="AA60" i="2"/>
  <c r="AA62" i="2"/>
  <c r="AA64" i="2"/>
  <c r="AA66" i="2"/>
  <c r="AA68" i="2"/>
  <c r="AA70" i="2"/>
  <c r="AA72" i="2"/>
  <c r="AA75" i="2"/>
  <c r="AA77" i="2"/>
  <c r="AA54" i="2"/>
  <c r="AA57" i="2"/>
  <c r="AA59" i="2"/>
  <c r="AA61" i="2"/>
  <c r="AA63" i="2"/>
  <c r="AA65" i="2"/>
  <c r="AA67" i="2"/>
  <c r="AA69" i="2"/>
  <c r="AA71" i="2"/>
  <c r="AA74" i="2"/>
  <c r="AA76" i="2"/>
  <c r="Y17" i="2"/>
  <c r="Y26" i="2"/>
  <c r="Y34" i="2"/>
  <c r="Y60" i="2"/>
  <c r="W5" i="2"/>
  <c r="W7" i="2"/>
  <c r="W17" i="2"/>
  <c r="W18" i="2"/>
  <c r="W35" i="2"/>
  <c r="W39" i="2"/>
  <c r="W55" i="2"/>
  <c r="W29" i="2"/>
  <c r="W46" i="2"/>
  <c r="W49" i="2"/>
  <c r="W64" i="2"/>
  <c r="W66" i="2"/>
  <c r="W59" i="2"/>
  <c r="W61" i="2"/>
  <c r="W76" i="2"/>
  <c r="U5" i="2"/>
  <c r="U35" i="2"/>
  <c r="S6" i="2"/>
  <c r="S8" i="2"/>
  <c r="S12" i="2"/>
  <c r="S13" i="2"/>
  <c r="S15" i="2"/>
  <c r="S17" i="2"/>
  <c r="S20" i="2"/>
  <c r="S22" i="2"/>
  <c r="S24" i="2"/>
  <c r="S39" i="2"/>
  <c r="S41" i="2"/>
  <c r="S43" i="2"/>
  <c r="S31" i="2"/>
  <c r="S34" i="2"/>
  <c r="S36" i="2"/>
  <c r="S51" i="2"/>
  <c r="S56" i="2"/>
  <c r="S58" i="2"/>
  <c r="S70" i="2"/>
  <c r="S72" i="2"/>
  <c r="S75" i="2"/>
  <c r="S63" i="2"/>
  <c r="S65" i="2"/>
  <c r="S67" i="2"/>
  <c r="Q5" i="2"/>
  <c r="Q7" i="2"/>
  <c r="Q9" i="2"/>
  <c r="Q13" i="2"/>
  <c r="Q15" i="2"/>
  <c r="Q17" i="2"/>
  <c r="Q6" i="2"/>
  <c r="Q8" i="2"/>
  <c r="Q12" i="2"/>
  <c r="Q14" i="2"/>
  <c r="Q16" i="2"/>
  <c r="Q18" i="2"/>
  <c r="Q20" i="2"/>
  <c r="Q24" i="2"/>
  <c r="Q26" i="2"/>
  <c r="Q19" i="2"/>
  <c r="Q21" i="2"/>
  <c r="Q22" i="2"/>
  <c r="Q25" i="2"/>
  <c r="Q27" i="2"/>
  <c r="Q29" i="2"/>
  <c r="Q31" i="2"/>
  <c r="Q34" i="2"/>
  <c r="Q36" i="2"/>
  <c r="Q40" i="2"/>
  <c r="Q42" i="2"/>
  <c r="Q44" i="2"/>
  <c r="Q46" i="2"/>
  <c r="Q49" i="2"/>
  <c r="Q51" i="2"/>
  <c r="Q54" i="2"/>
  <c r="Q56" i="2"/>
  <c r="Q28" i="2"/>
  <c r="Q30" i="2"/>
  <c r="Q35" i="2"/>
  <c r="Q39" i="2"/>
  <c r="Q41" i="2"/>
  <c r="Q43" i="2"/>
  <c r="Q45" i="2"/>
  <c r="Q47" i="2"/>
  <c r="Q50" i="2"/>
  <c r="Q73" i="2"/>
  <c r="Q57" i="2"/>
  <c r="Q59" i="2"/>
  <c r="Q61" i="2"/>
  <c r="Q63" i="2"/>
  <c r="Q65" i="2"/>
  <c r="Q67" i="2"/>
  <c r="Q69" i="2"/>
  <c r="Q71" i="2"/>
  <c r="Q74" i="2"/>
  <c r="Q76" i="2"/>
  <c r="Q55" i="2"/>
  <c r="Q58" i="2"/>
  <c r="Q60" i="2"/>
  <c r="Q62" i="2"/>
  <c r="Q64" i="2"/>
  <c r="Q66" i="2"/>
  <c r="Q68" i="2"/>
  <c r="Q70" i="2"/>
  <c r="Q72" i="2"/>
  <c r="Q75" i="2"/>
  <c r="Q77" i="2"/>
  <c r="AI117" i="2"/>
  <c r="AA117" i="2"/>
  <c r="W117" i="2"/>
  <c r="S117" i="2"/>
  <c r="Q116" i="2"/>
  <c r="AI113" i="2"/>
  <c r="AA113" i="2"/>
  <c r="W113" i="2"/>
  <c r="AC112" i="2"/>
  <c r="Q112" i="2"/>
  <c r="AI111" i="2"/>
  <c r="AA111" i="2"/>
  <c r="W111" i="2"/>
  <c r="Q110" i="2"/>
  <c r="AI109" i="2"/>
  <c r="AA109" i="2"/>
  <c r="W109" i="2"/>
  <c r="Q103" i="2"/>
  <c r="U101" i="2"/>
  <c r="Q101" i="2"/>
  <c r="AI100" i="2"/>
  <c r="AA100" i="2"/>
  <c r="Q99" i="2"/>
  <c r="AI98" i="2"/>
  <c r="AA98" i="2"/>
  <c r="Q97" i="2"/>
  <c r="AI96" i="2"/>
  <c r="AA96" i="2"/>
  <c r="S96" i="2"/>
  <c r="Q95" i="2"/>
  <c r="AI94" i="2"/>
  <c r="AA94" i="2"/>
  <c r="S94" i="2"/>
  <c r="AG93" i="2"/>
  <c r="Q93" i="2"/>
  <c r="AI92" i="2"/>
  <c r="AA92" i="2"/>
  <c r="Q91" i="2"/>
  <c r="AI90" i="2"/>
  <c r="AA90" i="2"/>
  <c r="W90" i="2"/>
  <c r="Q89" i="2"/>
  <c r="AI88" i="2"/>
  <c r="AA88" i="2"/>
  <c r="W88" i="2"/>
  <c r="Q87" i="2"/>
  <c r="AI86" i="2"/>
  <c r="AA86" i="2"/>
  <c r="W86" i="2"/>
  <c r="S86" i="2"/>
  <c r="Q85" i="2"/>
  <c r="AI84" i="2"/>
  <c r="AA84" i="2"/>
  <c r="W84" i="2"/>
  <c r="S84" i="2"/>
  <c r="AG83" i="2"/>
  <c r="AC83" i="2"/>
  <c r="Q83" i="2"/>
  <c r="AI82" i="2"/>
  <c r="AA82" i="2"/>
  <c r="Q81" i="2"/>
  <c r="AI106" i="2"/>
  <c r="AA106" i="2"/>
  <c r="Q80" i="2"/>
  <c r="Q78" i="2"/>
  <c r="Q52" i="2"/>
  <c r="AI32" i="2"/>
  <c r="AA32" i="2"/>
  <c r="S32" i="2"/>
  <c r="AI52" i="2"/>
  <c r="AA52" i="2"/>
  <c r="W52" i="2"/>
  <c r="Q32" i="2"/>
  <c r="AC22" i="2"/>
  <c r="AI22" i="2"/>
  <c r="AA22" i="2"/>
  <c r="AI10" i="2"/>
  <c r="AA10" i="2"/>
  <c r="Y10" i="2"/>
  <c r="Q10" i="2"/>
  <c r="AK69" i="2" l="1"/>
  <c r="Y80" i="2"/>
  <c r="AC93" i="2"/>
  <c r="Y77" i="2"/>
  <c r="AC46" i="2"/>
  <c r="AE20" i="2"/>
  <c r="AK55" i="2"/>
  <c r="AM45" i="2"/>
  <c r="AE91" i="2"/>
  <c r="AE112" i="2"/>
  <c r="AE9" i="2"/>
  <c r="AC101" i="2"/>
  <c r="Y67" i="2"/>
  <c r="AC8" i="2"/>
  <c r="AK27" i="2"/>
  <c r="AM15" i="2"/>
  <c r="Q121" i="2"/>
  <c r="AE41" i="2"/>
  <c r="AK30" i="2"/>
  <c r="AK87" i="2"/>
  <c r="AK101" i="2"/>
  <c r="AE111" i="2"/>
  <c r="AC116" i="2"/>
  <c r="Y47" i="2"/>
  <c r="AE65" i="2"/>
  <c r="AK13" i="2"/>
  <c r="AM8" i="2"/>
  <c r="Q98" i="2"/>
  <c r="Q109" i="2"/>
  <c r="Q123" i="2"/>
  <c r="AE32" i="2"/>
  <c r="Y32" i="2"/>
  <c r="Y91" i="2"/>
  <c r="Y54" i="2"/>
  <c r="AE70" i="2"/>
  <c r="AM69" i="2"/>
  <c r="Q84" i="2"/>
  <c r="Q90" i="2"/>
  <c r="AA99" i="2"/>
  <c r="AA110" i="2"/>
  <c r="Q107" i="2"/>
  <c r="AK77" i="2"/>
  <c r="AK52" i="2"/>
  <c r="AK99" i="2"/>
  <c r="AE54" i="2"/>
  <c r="Y90" i="2"/>
  <c r="U55" i="2"/>
  <c r="U8" i="2"/>
  <c r="AC66" i="2"/>
  <c r="AC39" i="2"/>
  <c r="AC18" i="2"/>
  <c r="S99" i="2"/>
  <c r="U121" i="2"/>
  <c r="AC78" i="2"/>
  <c r="AC81" i="2"/>
  <c r="AC91" i="2"/>
  <c r="AC99" i="2"/>
  <c r="AC110" i="2"/>
  <c r="S113" i="2"/>
  <c r="S61" i="2"/>
  <c r="S68" i="2"/>
  <c r="S49" i="2"/>
  <c r="S55" i="2"/>
  <c r="S35" i="2"/>
  <c r="S18" i="2"/>
  <c r="S9" i="2"/>
  <c r="U66" i="2"/>
  <c r="U40" i="2"/>
  <c r="AC74" i="2"/>
  <c r="AC42" i="2"/>
  <c r="AC13" i="2"/>
  <c r="S85" i="2"/>
  <c r="S89" i="2"/>
  <c r="S97" i="2"/>
  <c r="S110" i="2"/>
  <c r="AC123" i="2"/>
  <c r="U88" i="2"/>
  <c r="S111" i="2"/>
  <c r="S76" i="2"/>
  <c r="S59" i="2"/>
  <c r="S66" i="2"/>
  <c r="S46" i="2"/>
  <c r="S73" i="2"/>
  <c r="S30" i="2"/>
  <c r="S27" i="2"/>
  <c r="S7" i="2"/>
  <c r="U64" i="2"/>
  <c r="U36" i="2"/>
  <c r="AC65" i="2"/>
  <c r="AC36" i="2"/>
  <c r="AC7" i="2"/>
  <c r="Y100" i="2"/>
  <c r="S114" i="2"/>
  <c r="S121" i="2"/>
  <c r="AC10" i="2"/>
  <c r="S82" i="2"/>
  <c r="AC89" i="2"/>
  <c r="S92" i="2"/>
  <c r="U97" i="2"/>
  <c r="S102" i="2"/>
  <c r="S10" i="2"/>
  <c r="AC32" i="2"/>
  <c r="AC87" i="2"/>
  <c r="S90" i="2"/>
  <c r="AC97" i="2"/>
  <c r="S100" i="2"/>
  <c r="S74" i="2"/>
  <c r="S57" i="2"/>
  <c r="S64" i="2"/>
  <c r="S44" i="2"/>
  <c r="S50" i="2"/>
  <c r="S29" i="2"/>
  <c r="S25" i="2"/>
  <c r="S5" i="2"/>
  <c r="U74" i="2"/>
  <c r="U21" i="2"/>
  <c r="AC61" i="2"/>
  <c r="AC28" i="2"/>
  <c r="AK16" i="2"/>
  <c r="S93" i="2"/>
  <c r="S101" i="2"/>
  <c r="U99" i="2"/>
  <c r="S98" i="2"/>
  <c r="S71" i="2"/>
  <c r="S54" i="2"/>
  <c r="S62" i="2"/>
  <c r="S42" i="2"/>
  <c r="S47" i="2"/>
  <c r="S28" i="2"/>
  <c r="S21" i="2"/>
  <c r="S16" i="2"/>
  <c r="U71" i="2"/>
  <c r="U19" i="2"/>
  <c r="AC75" i="2"/>
  <c r="AC57" i="2"/>
  <c r="AC25" i="2"/>
  <c r="S83" i="2"/>
  <c r="S123" i="2"/>
  <c r="U78" i="2"/>
  <c r="U30" i="2"/>
  <c r="S52" i="2"/>
  <c r="AC80" i="2"/>
  <c r="U95" i="2"/>
  <c r="S109" i="2"/>
  <c r="AC52" i="2"/>
  <c r="S106" i="2"/>
  <c r="AC85" i="2"/>
  <c r="S88" i="2"/>
  <c r="AC95" i="2"/>
  <c r="S69" i="2"/>
  <c r="S77" i="2"/>
  <c r="S60" i="2"/>
  <c r="S40" i="2"/>
  <c r="S45" i="2"/>
  <c r="S26" i="2"/>
  <c r="S19" i="2"/>
  <c r="S14" i="2"/>
  <c r="U57" i="2"/>
  <c r="U12" i="2"/>
  <c r="AC70" i="2"/>
  <c r="AC43" i="2"/>
  <c r="AC19" i="2"/>
  <c r="S78" i="2"/>
  <c r="S87" i="2"/>
  <c r="S91" i="2"/>
  <c r="S112" i="2"/>
  <c r="AM72" i="2"/>
  <c r="AM43" i="2"/>
  <c r="AM123" i="2"/>
  <c r="U62" i="2"/>
  <c r="U69" i="2"/>
  <c r="U50" i="2"/>
  <c r="U54" i="2"/>
  <c r="U34" i="2"/>
  <c r="U26" i="2"/>
  <c r="U6" i="2"/>
  <c r="W74" i="2"/>
  <c r="W57" i="2"/>
  <c r="W62" i="2"/>
  <c r="W44" i="2"/>
  <c r="W73" i="2"/>
  <c r="W30" i="2"/>
  <c r="W25" i="2"/>
  <c r="W16" i="2"/>
  <c r="AM65" i="2"/>
  <c r="AM70" i="2"/>
  <c r="AM54" i="2"/>
  <c r="AM34" i="2"/>
  <c r="AM41" i="2"/>
  <c r="AM20" i="2"/>
  <c r="AM9" i="2"/>
  <c r="AM81" i="2"/>
  <c r="U86" i="2"/>
  <c r="W89" i="2"/>
  <c r="AM93" i="2"/>
  <c r="W112" i="2"/>
  <c r="W116" i="2"/>
  <c r="U106" i="2"/>
  <c r="U22" i="2"/>
  <c r="AM84" i="2"/>
  <c r="AM109" i="2"/>
  <c r="U77" i="2"/>
  <c r="U60" i="2"/>
  <c r="U67" i="2"/>
  <c r="U47" i="2"/>
  <c r="U51" i="2"/>
  <c r="U31" i="2"/>
  <c r="U24" i="2"/>
  <c r="U17" i="2"/>
  <c r="W71" i="2"/>
  <c r="W77" i="2"/>
  <c r="W60" i="2"/>
  <c r="W42" i="2"/>
  <c r="W50" i="2"/>
  <c r="W27" i="2"/>
  <c r="W21" i="2"/>
  <c r="W14" i="2"/>
  <c r="AM63" i="2"/>
  <c r="AM68" i="2"/>
  <c r="AM51" i="2"/>
  <c r="AM31" i="2"/>
  <c r="AM39" i="2"/>
  <c r="AM18" i="2"/>
  <c r="AM7" i="2"/>
  <c r="W78" i="2"/>
  <c r="U84" i="2"/>
  <c r="AM97" i="2"/>
  <c r="U109" i="2"/>
  <c r="W100" i="2"/>
  <c r="AM111" i="2"/>
  <c r="AM113" i="2"/>
  <c r="AM117" i="2"/>
  <c r="U75" i="2"/>
  <c r="U58" i="2"/>
  <c r="U65" i="2"/>
  <c r="U45" i="2"/>
  <c r="U49" i="2"/>
  <c r="U28" i="2"/>
  <c r="U20" i="2"/>
  <c r="U15" i="2"/>
  <c r="W69" i="2"/>
  <c r="W75" i="2"/>
  <c r="W58" i="2"/>
  <c r="W40" i="2"/>
  <c r="W47" i="2"/>
  <c r="W28" i="2"/>
  <c r="W19" i="2"/>
  <c r="W12" i="2"/>
  <c r="AM61" i="2"/>
  <c r="AM66" i="2"/>
  <c r="AM49" i="2"/>
  <c r="AM29" i="2"/>
  <c r="AM35" i="2"/>
  <c r="AM17" i="2"/>
  <c r="AM5" i="2"/>
  <c r="U82" i="2"/>
  <c r="W87" i="2"/>
  <c r="AM89" i="2"/>
  <c r="W123" i="2"/>
  <c r="AM56" i="2"/>
  <c r="AM13" i="2"/>
  <c r="AM83" i="2"/>
  <c r="AM99" i="2"/>
  <c r="AM32" i="2"/>
  <c r="W94" i="2"/>
  <c r="AM52" i="2"/>
  <c r="U81" i="2"/>
  <c r="U85" i="2"/>
  <c r="AM92" i="2"/>
  <c r="U110" i="2"/>
  <c r="U72" i="2"/>
  <c r="U56" i="2"/>
  <c r="U63" i="2"/>
  <c r="U43" i="2"/>
  <c r="U46" i="2"/>
  <c r="U29" i="2"/>
  <c r="U18" i="2"/>
  <c r="U13" i="2"/>
  <c r="W67" i="2"/>
  <c r="W72" i="2"/>
  <c r="W56" i="2"/>
  <c r="W36" i="2"/>
  <c r="W45" i="2"/>
  <c r="W26" i="2"/>
  <c r="W15" i="2"/>
  <c r="W8" i="2"/>
  <c r="AM76" i="2"/>
  <c r="AM59" i="2"/>
  <c r="AM64" i="2"/>
  <c r="AM46" i="2"/>
  <c r="AM55" i="2"/>
  <c r="AM30" i="2"/>
  <c r="AM25" i="2"/>
  <c r="AM16" i="2"/>
  <c r="U92" i="2"/>
  <c r="W95" i="2"/>
  <c r="W101" i="2"/>
  <c r="W110" i="2"/>
  <c r="AM67" i="2"/>
  <c r="AM24" i="2"/>
  <c r="AM82" i="2"/>
  <c r="W92" i="2"/>
  <c r="U80" i="2"/>
  <c r="W96" i="2"/>
  <c r="AM88" i="2"/>
  <c r="AM10" i="2"/>
  <c r="U87" i="2"/>
  <c r="U10" i="2"/>
  <c r="W22" i="2"/>
  <c r="W32" i="2"/>
  <c r="U89" i="2"/>
  <c r="U91" i="2"/>
  <c r="AM94" i="2"/>
  <c r="AM96" i="2"/>
  <c r="AM98" i="2"/>
  <c r="U103" i="2"/>
  <c r="U112" i="2"/>
  <c r="U116" i="2"/>
  <c r="U70" i="2"/>
  <c r="U73" i="2"/>
  <c r="U61" i="2"/>
  <c r="U41" i="2"/>
  <c r="U44" i="2"/>
  <c r="U27" i="2"/>
  <c r="U16" i="2"/>
  <c r="U9" i="2"/>
  <c r="W65" i="2"/>
  <c r="W70" i="2"/>
  <c r="W54" i="2"/>
  <c r="W34" i="2"/>
  <c r="W43" i="2"/>
  <c r="W24" i="2"/>
  <c r="W13" i="2"/>
  <c r="W6" i="2"/>
  <c r="AM74" i="2"/>
  <c r="AM57" i="2"/>
  <c r="AM62" i="2"/>
  <c r="AM44" i="2"/>
  <c r="AM73" i="2"/>
  <c r="AM27" i="2"/>
  <c r="AM21" i="2"/>
  <c r="AM14" i="2"/>
  <c r="W83" i="2"/>
  <c r="W85" i="2"/>
  <c r="AM87" i="2"/>
  <c r="W99" i="2"/>
  <c r="AM112" i="2"/>
  <c r="W114" i="2"/>
  <c r="AM22" i="2"/>
  <c r="AM36" i="2"/>
  <c r="AM6" i="2"/>
  <c r="W10" i="2"/>
  <c r="AM106" i="2"/>
  <c r="AM86" i="2"/>
  <c r="W98" i="2"/>
  <c r="U52" i="2"/>
  <c r="U83" i="2"/>
  <c r="AM90" i="2"/>
  <c r="U32" i="2"/>
  <c r="W106" i="2"/>
  <c r="W82" i="2"/>
  <c r="U93" i="2"/>
  <c r="AM100" i="2"/>
  <c r="U68" i="2"/>
  <c r="U76" i="2"/>
  <c r="U59" i="2"/>
  <c r="U39" i="2"/>
  <c r="U42" i="2"/>
  <c r="U25" i="2"/>
  <c r="U14" i="2"/>
  <c r="U7" i="2"/>
  <c r="W63" i="2"/>
  <c r="W68" i="2"/>
  <c r="W51" i="2"/>
  <c r="W31" i="2"/>
  <c r="W41" i="2"/>
  <c r="W20" i="2"/>
  <c r="W9" i="2"/>
  <c r="AM71" i="2"/>
  <c r="AM77" i="2"/>
  <c r="AM60" i="2"/>
  <c r="AM42" i="2"/>
  <c r="AM50" i="2"/>
  <c r="AM28" i="2"/>
  <c r="AM19" i="2"/>
  <c r="AM12" i="2"/>
  <c r="W81" i="2"/>
  <c r="W93" i="2"/>
  <c r="Y81" i="2"/>
  <c r="Y93" i="2"/>
  <c r="Y75" i="2"/>
  <c r="Y58" i="2"/>
  <c r="Y65" i="2"/>
  <c r="Y45" i="2"/>
  <c r="Y51" i="2"/>
  <c r="Y31" i="2"/>
  <c r="Y24" i="2"/>
  <c r="Y15" i="2"/>
  <c r="AC64" i="2"/>
  <c r="AC71" i="2"/>
  <c r="AC55" i="2"/>
  <c r="AC54" i="2"/>
  <c r="AC34" i="2"/>
  <c r="AC26" i="2"/>
  <c r="AC6" i="2"/>
  <c r="AC88" i="2"/>
  <c r="AC90" i="2"/>
  <c r="Y92" i="2"/>
  <c r="AC98" i="2"/>
  <c r="AC100" i="2"/>
  <c r="Y121" i="2"/>
  <c r="Y83" i="2"/>
  <c r="Y72" i="2"/>
  <c r="Y56" i="2"/>
  <c r="Y63" i="2"/>
  <c r="Y43" i="2"/>
  <c r="Y49" i="2"/>
  <c r="Y29" i="2"/>
  <c r="Y20" i="2"/>
  <c r="Y13" i="2"/>
  <c r="AC62" i="2"/>
  <c r="AC69" i="2"/>
  <c r="AC50" i="2"/>
  <c r="AC51" i="2"/>
  <c r="AC31" i="2"/>
  <c r="AC24" i="2"/>
  <c r="AC17" i="2"/>
  <c r="Y82" i="2"/>
  <c r="Y95" i="2"/>
  <c r="Y70" i="2"/>
  <c r="Y55" i="2"/>
  <c r="Y61" i="2"/>
  <c r="Y41" i="2"/>
  <c r="Y46" i="2"/>
  <c r="Y27" i="2"/>
  <c r="Y18" i="2"/>
  <c r="Y9" i="2"/>
  <c r="AC77" i="2"/>
  <c r="AC60" i="2"/>
  <c r="AC67" i="2"/>
  <c r="AC45" i="2"/>
  <c r="AC49" i="2"/>
  <c r="AC29" i="2"/>
  <c r="AC20" i="2"/>
  <c r="AC15" i="2"/>
  <c r="AC82" i="2"/>
  <c r="Y84" i="2"/>
  <c r="Y78" i="2"/>
  <c r="Y85" i="2"/>
  <c r="Y110" i="2"/>
  <c r="Y76" i="2"/>
  <c r="Y39" i="2"/>
  <c r="Y25" i="2"/>
  <c r="Y7" i="2"/>
  <c r="Y22" i="2"/>
  <c r="Y97" i="2"/>
  <c r="Y68" i="2"/>
  <c r="Y59" i="2"/>
  <c r="Y44" i="2"/>
  <c r="Y14" i="2"/>
  <c r="Y87" i="2"/>
  <c r="Y99" i="2"/>
  <c r="Y66" i="2"/>
  <c r="Y74" i="2"/>
  <c r="Y57" i="2"/>
  <c r="Y35" i="2"/>
  <c r="Y42" i="2"/>
  <c r="Y21" i="2"/>
  <c r="Y12" i="2"/>
  <c r="Y5" i="2"/>
  <c r="AC72" i="2"/>
  <c r="AC56" i="2"/>
  <c r="AC63" i="2"/>
  <c r="AC41" i="2"/>
  <c r="AC44" i="2"/>
  <c r="AC27" i="2"/>
  <c r="AC16" i="2"/>
  <c r="AC9" i="2"/>
  <c r="AC106" i="2"/>
  <c r="Y73" i="2"/>
  <c r="Y40" i="2"/>
  <c r="Y8" i="2"/>
  <c r="Y112" i="2"/>
  <c r="Y64" i="2"/>
  <c r="Y71" i="2"/>
  <c r="Y30" i="2"/>
  <c r="Y19" i="2"/>
  <c r="Y52" i="2"/>
  <c r="Y89" i="2"/>
  <c r="Y101" i="2"/>
  <c r="Y116" i="2"/>
  <c r="Y62" i="2"/>
  <c r="Y69" i="2"/>
  <c r="Y50" i="2"/>
  <c r="Y28" i="2"/>
  <c r="Y36" i="2"/>
  <c r="Y16" i="2"/>
  <c r="Y6" i="2"/>
  <c r="AC68" i="2"/>
  <c r="AC76" i="2"/>
  <c r="AC59" i="2"/>
  <c r="AC35" i="2"/>
  <c r="AC40" i="2"/>
  <c r="AC21" i="2"/>
  <c r="AC12" i="2"/>
  <c r="AC5" i="2"/>
  <c r="U90" i="2"/>
  <c r="U111" i="2"/>
  <c r="AM114" i="2"/>
  <c r="AA121" i="2"/>
  <c r="AA116" i="2"/>
  <c r="AG86" i="2"/>
  <c r="AO123" i="2"/>
  <c r="AA107" i="2"/>
  <c r="AA95" i="2"/>
  <c r="Y107" i="2"/>
  <c r="AI107" i="2"/>
  <c r="AI121" i="2"/>
  <c r="AG60" i="2"/>
  <c r="AA85" i="2"/>
  <c r="AA87" i="2"/>
  <c r="AA89" i="2"/>
  <c r="AI95" i="2"/>
  <c r="Y98" i="2"/>
  <c r="U100" i="2"/>
  <c r="U102" i="2"/>
  <c r="U113" i="2"/>
  <c r="AE10" i="2"/>
  <c r="AG52" i="2"/>
  <c r="AE86" i="2"/>
  <c r="AE96" i="2"/>
  <c r="AG112" i="2"/>
  <c r="AE67" i="2"/>
  <c r="AE72" i="2"/>
  <c r="AE56" i="2"/>
  <c r="AE36" i="2"/>
  <c r="AE43" i="2"/>
  <c r="AE24" i="2"/>
  <c r="AE13" i="2"/>
  <c r="AE6" i="2"/>
  <c r="AG62" i="2"/>
  <c r="AG69" i="2"/>
  <c r="AG50" i="2"/>
  <c r="AG54" i="2"/>
  <c r="AG34" i="2"/>
  <c r="AG26" i="2"/>
  <c r="AG17" i="2"/>
  <c r="AG94" i="2"/>
  <c r="AE116" i="2"/>
  <c r="U117" i="2"/>
  <c r="AG22" i="2"/>
  <c r="AE82" i="2"/>
  <c r="AE92" i="2"/>
  <c r="AG99" i="2"/>
  <c r="AE63" i="2"/>
  <c r="AE68" i="2"/>
  <c r="AE51" i="2"/>
  <c r="AE31" i="2"/>
  <c r="AE39" i="2"/>
  <c r="AE18" i="2"/>
  <c r="AE7" i="2"/>
  <c r="AG75" i="2"/>
  <c r="AG58" i="2"/>
  <c r="AG65" i="2"/>
  <c r="AG43" i="2"/>
  <c r="AG49" i="2"/>
  <c r="AG29" i="2"/>
  <c r="AG20" i="2"/>
  <c r="AG13" i="2"/>
  <c r="AE78" i="2"/>
  <c r="AE83" i="2"/>
  <c r="AE93" i="2"/>
  <c r="AE110" i="2"/>
  <c r="AE121" i="2"/>
  <c r="AG10" i="2"/>
  <c r="AG89" i="2"/>
  <c r="AE98" i="2"/>
  <c r="AG116" i="2"/>
  <c r="AE61" i="2"/>
  <c r="AE66" i="2"/>
  <c r="AE49" i="2"/>
  <c r="AE29" i="2"/>
  <c r="AE35" i="2"/>
  <c r="AE17" i="2"/>
  <c r="AE5" i="2"/>
  <c r="AG72" i="2"/>
  <c r="AG56" i="2"/>
  <c r="AG63" i="2"/>
  <c r="AG41" i="2"/>
  <c r="AG46" i="2"/>
  <c r="AG27" i="2"/>
  <c r="AG18" i="2"/>
  <c r="AG9" i="2"/>
  <c r="AE97" i="2"/>
  <c r="AE22" i="2"/>
  <c r="AG85" i="2"/>
  <c r="AE88" i="2"/>
  <c r="AG95" i="2"/>
  <c r="AE113" i="2"/>
  <c r="AE76" i="2"/>
  <c r="AE59" i="2"/>
  <c r="AE64" i="2"/>
  <c r="AE46" i="2"/>
  <c r="AE55" i="2"/>
  <c r="AE30" i="2"/>
  <c r="AE25" i="2"/>
  <c r="AE16" i="2"/>
  <c r="AG70" i="2"/>
  <c r="AG55" i="2"/>
  <c r="AG61" i="2"/>
  <c r="AG39" i="2"/>
  <c r="AG44" i="2"/>
  <c r="AG25" i="2"/>
  <c r="AG14" i="2"/>
  <c r="AG7" i="2"/>
  <c r="AE85" i="2"/>
  <c r="AE95" i="2"/>
  <c r="AE123" i="2"/>
  <c r="AE94" i="2"/>
  <c r="AG110" i="2"/>
  <c r="AE74" i="2"/>
  <c r="AE57" i="2"/>
  <c r="AE62" i="2"/>
  <c r="AE44" i="2"/>
  <c r="AE73" i="2"/>
  <c r="AE27" i="2"/>
  <c r="AE21" i="2"/>
  <c r="AE14" i="2"/>
  <c r="AG68" i="2"/>
  <c r="AG76" i="2"/>
  <c r="AG59" i="2"/>
  <c r="AG35" i="2"/>
  <c r="AG42" i="2"/>
  <c r="AG21" i="2"/>
  <c r="AG12" i="2"/>
  <c r="AG5" i="2"/>
  <c r="AE87" i="2"/>
  <c r="AG90" i="2"/>
  <c r="AE99" i="2"/>
  <c r="AG113" i="2"/>
  <c r="U107" i="2"/>
  <c r="AG80" i="2"/>
  <c r="AE84" i="2"/>
  <c r="AG78" i="2"/>
  <c r="AG81" i="2"/>
  <c r="AG91" i="2"/>
  <c r="AG101" i="2"/>
  <c r="AE109" i="2"/>
  <c r="AE71" i="2"/>
  <c r="AE77" i="2"/>
  <c r="AE60" i="2"/>
  <c r="AE42" i="2"/>
  <c r="AE50" i="2"/>
  <c r="AE28" i="2"/>
  <c r="AE19" i="2"/>
  <c r="AE12" i="2"/>
  <c r="AG66" i="2"/>
  <c r="AG74" i="2"/>
  <c r="AG57" i="2"/>
  <c r="AG30" i="2"/>
  <c r="AG40" i="2"/>
  <c r="AG19" i="2"/>
  <c r="AG8" i="2"/>
  <c r="AG82" i="2"/>
  <c r="AE89" i="2"/>
  <c r="AC92" i="2"/>
  <c r="U94" i="2"/>
  <c r="Y109" i="2"/>
  <c r="AE114" i="2"/>
  <c r="AG107" i="2"/>
  <c r="AE107" i="2"/>
  <c r="Y106" i="2"/>
  <c r="AE52" i="2"/>
  <c r="AG32" i="2"/>
  <c r="AE106" i="2"/>
  <c r="AG87" i="2"/>
  <c r="AE90" i="2"/>
  <c r="AG97" i="2"/>
  <c r="AE100" i="2"/>
  <c r="AE117" i="2"/>
  <c r="AE69" i="2"/>
  <c r="AE75" i="2"/>
  <c r="AE58" i="2"/>
  <c r="AE40" i="2"/>
  <c r="AE45" i="2"/>
  <c r="AE26" i="2"/>
  <c r="AE15" i="2"/>
  <c r="AE8" i="2"/>
  <c r="AG64" i="2"/>
  <c r="AG71" i="2"/>
  <c r="AG73" i="2"/>
  <c r="AG28" i="2"/>
  <c r="AG36" i="2"/>
  <c r="AG16" i="2"/>
  <c r="AG6" i="2"/>
  <c r="AE81" i="2"/>
  <c r="Y94" i="2"/>
  <c r="U96" i="2"/>
  <c r="U98" i="2"/>
  <c r="AE101" i="2"/>
  <c r="AO107" i="2"/>
  <c r="U123" i="2"/>
  <c r="AC107" i="2"/>
  <c r="Y123" i="2"/>
  <c r="W121" i="2"/>
  <c r="Y114" i="2"/>
  <c r="AC117" i="2"/>
  <c r="Y86" i="2"/>
  <c r="AC96" i="2"/>
  <c r="AC109" i="2"/>
  <c r="Y111" i="2"/>
  <c r="Y113" i="2"/>
  <c r="AM91" i="2"/>
  <c r="AM95" i="2"/>
  <c r="AG96" i="2"/>
  <c r="AM110" i="2"/>
  <c r="AG111" i="2"/>
  <c r="AM121" i="2"/>
  <c r="AM78" i="2"/>
  <c r="AM107" i="2"/>
  <c r="AG106" i="2"/>
  <c r="AA114" i="2"/>
  <c r="AG88" i="2"/>
  <c r="AG98" i="2"/>
  <c r="AM101" i="2"/>
  <c r="AG114" i="2"/>
  <c r="AM116" i="2"/>
  <c r="AG123" i="2"/>
  <c r="AO52" i="2"/>
  <c r="AK60" i="2"/>
  <c r="AK42" i="2"/>
  <c r="AK96" i="2"/>
  <c r="AO87" i="2"/>
  <c r="AO97" i="2"/>
  <c r="AO30" i="2"/>
  <c r="AO116" i="2"/>
  <c r="AO85" i="2"/>
  <c r="AO74" i="2"/>
  <c r="AK10" i="2"/>
  <c r="AK80" i="2"/>
  <c r="AK89" i="2"/>
  <c r="AK56" i="2"/>
  <c r="AK45" i="2"/>
  <c r="AK19" i="2"/>
  <c r="AK14" i="2"/>
  <c r="AK86" i="2"/>
  <c r="AK94" i="2"/>
  <c r="AO10" i="2"/>
  <c r="AK22" i="2"/>
  <c r="AO32" i="2"/>
  <c r="AO80" i="2"/>
  <c r="AK81" i="2"/>
  <c r="AO89" i="2"/>
  <c r="AK91" i="2"/>
  <c r="AK93" i="2"/>
  <c r="AK95" i="2"/>
  <c r="AK68" i="2"/>
  <c r="AK73" i="2"/>
  <c r="AK61" i="2"/>
  <c r="AK41" i="2"/>
  <c r="AK51" i="2"/>
  <c r="AK31" i="2"/>
  <c r="AK26" i="2"/>
  <c r="AK8" i="2"/>
  <c r="AO40" i="2"/>
  <c r="AK84" i="2"/>
  <c r="AO86" i="2"/>
  <c r="AO111" i="2"/>
  <c r="AK117" i="2"/>
  <c r="AK32" i="2"/>
  <c r="AK70" i="2"/>
  <c r="AK67" i="2"/>
  <c r="AK54" i="2"/>
  <c r="AK36" i="2"/>
  <c r="AK9" i="2"/>
  <c r="AK88" i="2"/>
  <c r="AO22" i="2"/>
  <c r="AK78" i="2"/>
  <c r="AO81" i="2"/>
  <c r="AK83" i="2"/>
  <c r="AK85" i="2"/>
  <c r="AO95" i="2"/>
  <c r="AK97" i="2"/>
  <c r="AK110" i="2"/>
  <c r="AK112" i="2"/>
  <c r="AK116" i="2"/>
  <c r="AK64" i="2"/>
  <c r="AK71" i="2"/>
  <c r="AK59" i="2"/>
  <c r="AK39" i="2"/>
  <c r="AK44" i="2"/>
  <c r="AK28" i="2"/>
  <c r="AK24" i="2"/>
  <c r="AK17" i="2"/>
  <c r="AO66" i="2"/>
  <c r="AO19" i="2"/>
  <c r="AK72" i="2"/>
  <c r="AK62" i="2"/>
  <c r="AK76" i="2"/>
  <c r="AK63" i="2"/>
  <c r="AK50" i="2"/>
  <c r="AK35" i="2"/>
  <c r="AK46" i="2"/>
  <c r="AK34" i="2"/>
  <c r="AK25" i="2"/>
  <c r="AK18" i="2"/>
  <c r="AK6" i="2"/>
  <c r="AK7" i="2"/>
  <c r="AO57" i="2"/>
  <c r="AO8" i="2"/>
  <c r="AK92" i="2"/>
  <c r="AK100" i="2"/>
  <c r="AK113" i="2"/>
  <c r="AK121" i="2"/>
  <c r="AK111" i="2"/>
  <c r="AO58" i="2"/>
  <c r="AO43" i="2"/>
  <c r="AO29" i="2"/>
  <c r="AO13" i="2"/>
  <c r="AO94" i="2"/>
  <c r="AO75" i="2"/>
  <c r="AO65" i="2"/>
  <c r="AO49" i="2"/>
  <c r="AO20" i="2"/>
  <c r="AO113" i="2"/>
  <c r="AO83" i="2"/>
  <c r="AO91" i="2"/>
  <c r="AO99" i="2"/>
  <c r="AK75" i="2"/>
  <c r="AK66" i="2"/>
  <c r="AK58" i="2"/>
  <c r="AK74" i="2"/>
  <c r="AK65" i="2"/>
  <c r="AK57" i="2"/>
  <c r="AK43" i="2"/>
  <c r="AK49" i="2"/>
  <c r="AK40" i="2"/>
  <c r="AK29" i="2"/>
  <c r="AK21" i="2"/>
  <c r="AK20" i="2"/>
  <c r="AK12" i="2"/>
  <c r="AK15" i="2"/>
  <c r="AK5" i="2"/>
  <c r="AO72" i="2"/>
  <c r="AO64" i="2"/>
  <c r="AO56" i="2"/>
  <c r="AO71" i="2"/>
  <c r="AO63" i="2"/>
  <c r="AO73" i="2"/>
  <c r="AO41" i="2"/>
  <c r="AO28" i="2"/>
  <c r="AO46" i="2"/>
  <c r="AO36" i="2"/>
  <c r="AO27" i="2"/>
  <c r="AO16" i="2"/>
  <c r="AO18" i="2"/>
  <c r="AO6" i="2"/>
  <c r="AO9" i="2"/>
  <c r="AK106" i="2"/>
  <c r="AK82" i="2"/>
  <c r="AG84" i="2"/>
  <c r="AC86" i="2"/>
  <c r="Y88" i="2"/>
  <c r="AO88" i="2"/>
  <c r="AK90" i="2"/>
  <c r="AG92" i="2"/>
  <c r="AC94" i="2"/>
  <c r="Y96" i="2"/>
  <c r="AO96" i="2"/>
  <c r="AK98" i="2"/>
  <c r="AG100" i="2"/>
  <c r="AG109" i="2"/>
  <c r="AC111" i="2"/>
  <c r="AC113" i="2"/>
  <c r="AC114" i="2"/>
  <c r="AK114" i="2"/>
  <c r="AK107" i="2"/>
  <c r="AG117" i="2"/>
  <c r="AK123" i="2"/>
  <c r="AO93" i="2"/>
  <c r="AO101" i="2"/>
  <c r="AO110" i="2"/>
  <c r="AO70" i="2"/>
  <c r="AO62" i="2"/>
  <c r="AO55" i="2"/>
  <c r="AO69" i="2"/>
  <c r="AO61" i="2"/>
  <c r="AO50" i="2"/>
  <c r="AO39" i="2"/>
  <c r="AO54" i="2"/>
  <c r="AO44" i="2"/>
  <c r="AO34" i="2"/>
  <c r="AO25" i="2"/>
  <c r="AO26" i="2"/>
  <c r="AO14" i="2"/>
  <c r="AO17" i="2"/>
  <c r="AO7" i="2"/>
  <c r="AO82" i="2"/>
  <c r="AO90" i="2"/>
  <c r="AO98" i="2"/>
  <c r="AO121" i="2"/>
  <c r="AO112" i="2"/>
  <c r="AO77" i="2"/>
  <c r="AO68" i="2"/>
  <c r="AO60" i="2"/>
  <c r="AO76" i="2"/>
  <c r="AO67" i="2"/>
  <c r="AO59" i="2"/>
  <c r="AO45" i="2"/>
  <c r="AO35" i="2"/>
  <c r="AO51" i="2"/>
  <c r="AO42" i="2"/>
  <c r="AO31" i="2"/>
  <c r="AO21" i="2"/>
  <c r="AO24" i="2"/>
  <c r="AO12" i="2"/>
  <c r="AO15" i="2"/>
  <c r="AO5" i="2"/>
  <c r="AO84" i="2"/>
  <c r="AO92" i="2"/>
  <c r="AO100" i="2"/>
  <c r="AO109" i="2"/>
  <c r="AO114" i="2"/>
  <c r="AO117" i="2"/>
  <c r="AO78" i="2"/>
</calcChain>
</file>

<file path=xl/sharedStrings.xml><?xml version="1.0" encoding="utf-8"?>
<sst xmlns="http://schemas.openxmlformats.org/spreadsheetml/2006/main" count="358" uniqueCount="261">
  <si>
    <t>01</t>
  </si>
  <si>
    <t>AC</t>
  </si>
  <si>
    <t>Acquisition of Real Property</t>
  </si>
  <si>
    <t>02</t>
  </si>
  <si>
    <t>Disposition</t>
  </si>
  <si>
    <t>04</t>
  </si>
  <si>
    <t>Clearance and Demolition</t>
  </si>
  <si>
    <t>04A</t>
  </si>
  <si>
    <t>08</t>
  </si>
  <si>
    <t>Relocation</t>
  </si>
  <si>
    <t>19A</t>
  </si>
  <si>
    <t>AP</t>
  </si>
  <si>
    <t>HOME Administrative/Planning Costs of Participating Jurisdictions</t>
  </si>
  <si>
    <t>19B</t>
  </si>
  <si>
    <t>HOME CHDO Operating Expenses</t>
  </si>
  <si>
    <t>20</t>
  </si>
  <si>
    <t>Planning</t>
  </si>
  <si>
    <t>21A</t>
  </si>
  <si>
    <t>General Program Administration</t>
  </si>
  <si>
    <t>21B</t>
  </si>
  <si>
    <t>Indirect Costs</t>
  </si>
  <si>
    <t>21C</t>
  </si>
  <si>
    <t>Public Information</t>
  </si>
  <si>
    <t>21D</t>
  </si>
  <si>
    <t>Fair Housing Activities</t>
  </si>
  <si>
    <t>21E</t>
  </si>
  <si>
    <t>Submissions or Applications for Federal Programs</t>
  </si>
  <si>
    <t>21H</t>
  </si>
  <si>
    <t>21I</t>
  </si>
  <si>
    <t>14E</t>
  </si>
  <si>
    <t>ED</t>
  </si>
  <si>
    <t>Rehabilitation: Publicly or Privately Owned Commercial/Industrial</t>
  </si>
  <si>
    <t>17A</t>
  </si>
  <si>
    <t>Commercial/Industrial Land Acquisition/Disposition</t>
  </si>
  <si>
    <t>17B</t>
  </si>
  <si>
    <t>Commercial/Industrial Infrastructure Development</t>
  </si>
  <si>
    <t>17C</t>
  </si>
  <si>
    <t>17D</t>
  </si>
  <si>
    <t>Other Commercial/Industrial Improvements</t>
  </si>
  <si>
    <t>18A</t>
  </si>
  <si>
    <t>ED Direct: Financial Assistance to For-Profit Businesses</t>
  </si>
  <si>
    <t>18B</t>
  </si>
  <si>
    <t>ED Direct: Technical Assistance</t>
  </si>
  <si>
    <t>18C</t>
  </si>
  <si>
    <t>Micro-Enterprise Assistance</t>
  </si>
  <si>
    <t>09</t>
  </si>
  <si>
    <t>HR</t>
  </si>
  <si>
    <t>Loss of Rental Income</t>
  </si>
  <si>
    <t>12</t>
  </si>
  <si>
    <t>Construction of Housing</t>
  </si>
  <si>
    <t>13</t>
  </si>
  <si>
    <t>Direct Homeownership Assistance</t>
  </si>
  <si>
    <t>14A</t>
  </si>
  <si>
    <t>Rehabilitation: Single-Unit Residential</t>
  </si>
  <si>
    <t>14B</t>
  </si>
  <si>
    <t>Rehabilitation: Multi-Unit Residential</t>
  </si>
  <si>
    <t>14C</t>
  </si>
  <si>
    <t>Public Housing Modernization</t>
  </si>
  <si>
    <t>14D</t>
  </si>
  <si>
    <t>Rehabilitation: Other Publicly-owned Residential Buildings</t>
  </si>
  <si>
    <t>14F</t>
  </si>
  <si>
    <t>Energy Efficiency Improvements</t>
  </si>
  <si>
    <t>14G</t>
  </si>
  <si>
    <t>Acquisition for Rehabilitation</t>
  </si>
  <si>
    <t>14H</t>
  </si>
  <si>
    <t>Rehabilitation Administration</t>
  </si>
  <si>
    <t>14I</t>
  </si>
  <si>
    <t>Lead-Based Paint/Lead Hazard Test/Abatement</t>
  </si>
  <si>
    <t>15</t>
  </si>
  <si>
    <t>Code Enforcement</t>
  </si>
  <si>
    <t>16A</t>
  </si>
  <si>
    <t>Residential Historic Preservation</t>
  </si>
  <si>
    <t>19E</t>
  </si>
  <si>
    <t>CDBG Operation and Repair of Foreclosed Property</t>
  </si>
  <si>
    <t>PI</t>
  </si>
  <si>
    <t>03A</t>
  </si>
  <si>
    <t>Senior Centers</t>
  </si>
  <si>
    <t>03B</t>
  </si>
  <si>
    <t>03C</t>
  </si>
  <si>
    <t>Homeless Facilities (not operating costs)</t>
  </si>
  <si>
    <t>03D</t>
  </si>
  <si>
    <t>Youth Centers/Facilities</t>
  </si>
  <si>
    <t>03E</t>
  </si>
  <si>
    <t>Neighborhood Facilities</t>
  </si>
  <si>
    <t>03F</t>
  </si>
  <si>
    <t>Parks, Recreational Facilities</t>
  </si>
  <si>
    <t>03G</t>
  </si>
  <si>
    <t>Parking Facilities</t>
  </si>
  <si>
    <t>03H</t>
  </si>
  <si>
    <t>Solid Waste Disposal Facilities</t>
  </si>
  <si>
    <t>03I</t>
  </si>
  <si>
    <t>Flood and Drainage Facilities</t>
  </si>
  <si>
    <t>03J</t>
  </si>
  <si>
    <t>Water/Sewer Improvements</t>
  </si>
  <si>
    <t>03K</t>
  </si>
  <si>
    <t>Street Improvements</t>
  </si>
  <si>
    <t>03L</t>
  </si>
  <si>
    <t>Sidewalks</t>
  </si>
  <si>
    <t>03M</t>
  </si>
  <si>
    <t>Child Care Centers/Facilities for Children</t>
  </si>
  <si>
    <t>03N</t>
  </si>
  <si>
    <t>Tree Planting</t>
  </si>
  <si>
    <t>03O</t>
  </si>
  <si>
    <t>Fire Stations/Equipment</t>
  </si>
  <si>
    <t>03P</t>
  </si>
  <si>
    <t>Health Facilities</t>
  </si>
  <si>
    <t>03Q</t>
  </si>
  <si>
    <t>Abused and Neglected Children Facilities</t>
  </si>
  <si>
    <t>03R</t>
  </si>
  <si>
    <t>Asbestos Removal</t>
  </si>
  <si>
    <t>03S</t>
  </si>
  <si>
    <t>Facilities for Aids Patients (not operating costs)</t>
  </si>
  <si>
    <t>06</t>
  </si>
  <si>
    <t>Interim Assistance</t>
  </si>
  <si>
    <t>10</t>
  </si>
  <si>
    <t>Removal of Architectural Barriers</t>
  </si>
  <si>
    <t>11</t>
  </si>
  <si>
    <t>Privately Owned Utilities</t>
  </si>
  <si>
    <t>16B</t>
  </si>
  <si>
    <t>Non-Residential Historic Preservation</t>
  </si>
  <si>
    <t>03T</t>
  </si>
  <si>
    <t>PS</t>
  </si>
  <si>
    <t>Operating Costs of Homeless/Aids Patients Programs</t>
  </si>
  <si>
    <t>05A</t>
  </si>
  <si>
    <t>Senior Services</t>
  </si>
  <si>
    <t>05B</t>
  </si>
  <si>
    <t>05C</t>
  </si>
  <si>
    <t>Legal Services</t>
  </si>
  <si>
    <t>05D</t>
  </si>
  <si>
    <t>Youth Services</t>
  </si>
  <si>
    <t>05E</t>
  </si>
  <si>
    <t>Transportation Services</t>
  </si>
  <si>
    <t>05F</t>
  </si>
  <si>
    <t>Substance Abuse Services</t>
  </si>
  <si>
    <t>05G</t>
  </si>
  <si>
    <t>05H</t>
  </si>
  <si>
    <t>Employment Training</t>
  </si>
  <si>
    <t>05I</t>
  </si>
  <si>
    <t>Crime Awareness/Prevention</t>
  </si>
  <si>
    <t>05J</t>
  </si>
  <si>
    <t>05K</t>
  </si>
  <si>
    <t>Tenant/Landlord Counseling</t>
  </si>
  <si>
    <t>05L</t>
  </si>
  <si>
    <t>Child Care Services</t>
  </si>
  <si>
    <t>05M</t>
  </si>
  <si>
    <t>Health Services</t>
  </si>
  <si>
    <t>05N</t>
  </si>
  <si>
    <t>Abused and Neglected Children</t>
  </si>
  <si>
    <t>05O</t>
  </si>
  <si>
    <t>Mental Heath Services</t>
  </si>
  <si>
    <t>05P</t>
  </si>
  <si>
    <t>Screening for Lead-Based Paint/Lead Hazards Poisoning</t>
  </si>
  <si>
    <t>05Q</t>
  </si>
  <si>
    <t>Subsistence Payments</t>
  </si>
  <si>
    <t>05R</t>
  </si>
  <si>
    <t>05S</t>
  </si>
  <si>
    <t>Rental Housing Subsidies (HOME Tenant-Based Rental Assistance)</t>
  </si>
  <si>
    <t>05T</t>
  </si>
  <si>
    <t>Security Deposits</t>
  </si>
  <si>
    <t>07</t>
  </si>
  <si>
    <t>OT</t>
  </si>
  <si>
    <t>Urban Renewal Completion</t>
  </si>
  <si>
    <t>19C</t>
  </si>
  <si>
    <t>CDBG Non-Profit Organization Capacity Building</t>
  </si>
  <si>
    <t>19D</t>
  </si>
  <si>
    <t>CDBG Assistance to Institutions of Higher Education</t>
  </si>
  <si>
    <t>21F</t>
  </si>
  <si>
    <t>HOME Rental Subsidy Payments</t>
  </si>
  <si>
    <t>22</t>
  </si>
  <si>
    <t>Unprogrammed Funds</t>
  </si>
  <si>
    <t>19F</t>
  </si>
  <si>
    <t>VV</t>
  </si>
  <si>
    <t>Planned Repayments of Section 108 Loans</t>
  </si>
  <si>
    <t>19G</t>
  </si>
  <si>
    <t>Unplanned Repayments of Section 108 Loans</t>
  </si>
  <si>
    <t>Use of CDBG Funds By Entitlement Communities</t>
  </si>
  <si>
    <t xml:space="preserve">Subtotal for: Repayments Of Section 108 Loans </t>
  </si>
  <si>
    <t>Subtotal for: Other</t>
  </si>
  <si>
    <t>Subtotal for: Public Services</t>
  </si>
  <si>
    <t>Subtotal for: Public Improvements</t>
  </si>
  <si>
    <t>Subtotal for: Housing</t>
  </si>
  <si>
    <t>Subtotal for: Economic Development</t>
  </si>
  <si>
    <t>Subtotal for: Acquisition</t>
  </si>
  <si>
    <t>Total Disbursements:</t>
  </si>
  <si>
    <t>Activity Group</t>
  </si>
  <si>
    <t>Matrix Code Name</t>
  </si>
  <si>
    <t>Matrix CD</t>
  </si>
  <si>
    <t xml:space="preserve">Subtotal for: Administrative And Planning </t>
  </si>
  <si>
    <t>Commercial/Industrial Building Acquisition, Construction, Rehabilitation</t>
  </si>
  <si>
    <t>05U</t>
  </si>
  <si>
    <t>14J</t>
  </si>
  <si>
    <t>05V</t>
  </si>
  <si>
    <t>05W</t>
  </si>
  <si>
    <t>Neighborhood Cleanups</t>
  </si>
  <si>
    <t>FY14</t>
  </si>
  <si>
    <t>24A</t>
  </si>
  <si>
    <t>24B</t>
  </si>
  <si>
    <t>Payment of interest on Section 108 loans</t>
  </si>
  <si>
    <t>Payment of costs of Section 108 financing</t>
  </si>
  <si>
    <t>FY15</t>
  </si>
  <si>
    <t>Foos Banks</t>
  </si>
  <si>
    <t>Clean-up of Contaminated Sites/Brownsfields</t>
  </si>
  <si>
    <t>Pct of Total 2001</t>
  </si>
  <si>
    <t>FY01</t>
  </si>
  <si>
    <t>Pct of Total 2002</t>
  </si>
  <si>
    <t>FY02</t>
  </si>
  <si>
    <t>Pct of Total 2003</t>
  </si>
  <si>
    <t>FY03</t>
  </si>
  <si>
    <t>Pct of Total 2004</t>
  </si>
  <si>
    <t>FY04</t>
  </si>
  <si>
    <t>Pct. Of Total 2005</t>
  </si>
  <si>
    <t>FY05</t>
  </si>
  <si>
    <t>Pct. Of Total 2006</t>
  </si>
  <si>
    <t>FY06</t>
  </si>
  <si>
    <t>Pct. Of Total 2007</t>
  </si>
  <si>
    <t>FY07</t>
  </si>
  <si>
    <t>Pct of Total 2008</t>
  </si>
  <si>
    <t>FY08</t>
  </si>
  <si>
    <t>Pct of Total 2009</t>
  </si>
  <si>
    <t>FY09</t>
  </si>
  <si>
    <t>Pct of Total 2010</t>
  </si>
  <si>
    <t>FY10</t>
  </si>
  <si>
    <t>Pct of Total 2011</t>
  </si>
  <si>
    <t>FY11</t>
  </si>
  <si>
    <t>Pct of Toal 2012</t>
  </si>
  <si>
    <t>FY12</t>
  </si>
  <si>
    <t>Pct of Toal 2013</t>
  </si>
  <si>
    <t>FY13</t>
  </si>
  <si>
    <t>Pct of Toal 2015</t>
  </si>
  <si>
    <t>Pct of Toal 2014</t>
  </si>
  <si>
    <t>FY16</t>
  </si>
  <si>
    <t>Pct of Toal 2016</t>
  </si>
  <si>
    <t>FY17</t>
  </si>
  <si>
    <t>Pct of Toal 2017</t>
  </si>
  <si>
    <t>05Z</t>
  </si>
  <si>
    <t>05X</t>
  </si>
  <si>
    <t>05Y</t>
  </si>
  <si>
    <t>Housing Information and Referral Services</t>
  </si>
  <si>
    <t>Housing Counseling, under 24 CFR 5.100 Supporting Homebuyer Downpayment Assistance (05R)</t>
  </si>
  <si>
    <t>Other Public Services Not Listed in 05A-05Y, 03T</t>
  </si>
  <si>
    <t>Housing Counseling only, under 24 CFR 5.100</t>
  </si>
  <si>
    <t>Homebuyer Downpayment Assistance-Excluding Housing Counseling, under 24 CFR 5.100</t>
  </si>
  <si>
    <t>Services for Persons with Disabilities</t>
  </si>
  <si>
    <t>Services for victims of domestic violence, dating violence, sexual assault or stalking</t>
  </si>
  <si>
    <t>Facility for Persons with Disabilities</t>
  </si>
  <si>
    <t>24C</t>
  </si>
  <si>
    <t>Debt service reserve</t>
  </si>
  <si>
    <t>FY18</t>
  </si>
  <si>
    <t>Housing Counseling, under 24 CFR 5.100, for Homeownership Assistance (13B)</t>
  </si>
  <si>
    <t>Homeownership Assistance-excluding Housing Counseling under 24 CFR 5.100</t>
  </si>
  <si>
    <t>13A</t>
  </si>
  <si>
    <t>13B</t>
  </si>
  <si>
    <t>Housing Services - Excluding Housing Counseling, under 24 CFR 5.100</t>
  </si>
  <si>
    <t>14K</t>
  </si>
  <si>
    <t>Housing Counseling, under 24 CFR 5.100, Supporting HOME Program Assistance Housing Activities</t>
  </si>
  <si>
    <t>03Z</t>
  </si>
  <si>
    <t>Other Public Improvements Not Listed in 03A-03S</t>
  </si>
  <si>
    <t>Pct of Total 2018</t>
  </si>
  <si>
    <t>FY19</t>
  </si>
  <si>
    <t>Pct of Total 2019</t>
  </si>
  <si>
    <t>Data as of 09/30/2019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</si>
</sst>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0" x14ac:knownFonts="1">
    <font>
      <sz val="10"/>
      <name val="MS Sans Serif"/>
    </font>
    <font>
      <sz val="8"/>
      <name val="Microsoft Sans Serif"/>
      <family val="2"/>
    </font>
    <font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name val="Microsoft Sans Serif"/>
      <family val="2"/>
    </font>
    <font>
      <sz val="8"/>
      <color rgb="FF000000"/>
      <name val="Microsoft Sans Serif"/>
      <family val="2"/>
    </font>
    <font>
      <b/>
      <sz val="8"/>
      <color rgb="FF000000"/>
      <name val="Microsoft Sans Serif"/>
      <family val="2"/>
    </font>
    <font>
      <b/>
      <u/>
      <sz val="8"/>
      <name val="Microsoft Sans Serif"/>
      <family val="2"/>
    </font>
    <font>
      <b/>
      <u/>
      <sz val="8"/>
      <color rgb="FF000000"/>
      <name val="Microsoft Sans Serif"/>
      <family val="2"/>
    </font>
    <font>
      <sz val="1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3" fillId="0" borderId="1" xfId="1" applyFont="1" applyFill="1" applyBorder="1" applyAlignment="1">
      <alignment wrapText="1"/>
    </xf>
    <xf numFmtId="0" fontId="1" fillId="0" borderId="1" xfId="0" applyNumberFormat="1" applyFont="1" applyBorder="1" applyAlignment="1">
      <alignment horizontal="left"/>
    </xf>
    <xf numFmtId="0" fontId="1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2" borderId="1" xfId="0" quotePrefix="1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0" fontId="4" fillId="2" borderId="1" xfId="0" applyNumberFormat="1" applyFont="1" applyFill="1" applyBorder="1" applyAlignment="1">
      <alignment horizontal="center" wrapText="1"/>
    </xf>
    <xf numFmtId="0" fontId="4" fillId="2" borderId="1" xfId="0" quotePrefix="1" applyNumberFormat="1" applyFont="1" applyFill="1" applyBorder="1" applyAlignment="1">
      <alignment horizontal="center"/>
    </xf>
    <xf numFmtId="10" fontId="4" fillId="2" borderId="1" xfId="0" quotePrefix="1" applyNumberFormat="1" applyFont="1" applyFill="1" applyBorder="1" applyAlignment="1">
      <alignment horizontal="center" wrapText="1"/>
    </xf>
    <xf numFmtId="0" fontId="1" fillId="0" borderId="1" xfId="0" quotePrefix="1" applyNumberFormat="1" applyFont="1" applyBorder="1"/>
    <xf numFmtId="0" fontId="1" fillId="0" borderId="1" xfId="0" quotePrefix="1" applyNumberFormat="1" applyFont="1" applyBorder="1" applyAlignment="1">
      <alignment wrapText="1"/>
    </xf>
    <xf numFmtId="164" fontId="1" fillId="0" borderId="1" xfId="0" applyNumberFormat="1" applyFont="1" applyBorder="1"/>
    <xf numFmtId="10" fontId="1" fillId="0" borderId="1" xfId="0" quotePrefix="1" applyNumberFormat="1" applyFont="1" applyBorder="1" applyAlignment="1">
      <alignment wrapText="1"/>
    </xf>
    <xf numFmtId="164" fontId="5" fillId="0" borderId="1" xfId="0" applyNumberFormat="1" applyFont="1" applyFill="1" applyBorder="1" applyAlignment="1" applyProtection="1">
      <alignment horizontal="right" vertical="center" wrapText="1"/>
    </xf>
    <xf numFmtId="10" fontId="5" fillId="0" borderId="1" xfId="0" applyNumberFormat="1" applyFont="1" applyFill="1" applyBorder="1" applyAlignment="1" applyProtection="1">
      <alignment horizontal="right" vertical="center" wrapText="1"/>
    </xf>
    <xf numFmtId="164" fontId="5" fillId="0" borderId="1" xfId="0" applyNumberFormat="1" applyFont="1" applyFill="1" applyBorder="1" applyAlignment="1" applyProtection="1">
      <alignment horizontal="right" wrapText="1"/>
    </xf>
    <xf numFmtId="10" fontId="1" fillId="0" borderId="1" xfId="0" applyNumberFormat="1" applyFont="1" applyBorder="1"/>
    <xf numFmtId="7" fontId="1" fillId="0" borderId="1" xfId="0" applyNumberFormat="1" applyFont="1" applyBorder="1"/>
    <xf numFmtId="0" fontId="4" fillId="0" borderId="1" xfId="0" quotePrefix="1" applyNumberFormat="1" applyFont="1" applyBorder="1"/>
    <xf numFmtId="0" fontId="4" fillId="0" borderId="1" xfId="0" quotePrefix="1" applyNumberFormat="1" applyFont="1" applyBorder="1" applyAlignment="1">
      <alignment horizontal="left"/>
    </xf>
    <xf numFmtId="0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0" fontId="4" fillId="0" borderId="1" xfId="0" quotePrefix="1" applyNumberFormat="1" applyFont="1" applyBorder="1" applyAlignment="1">
      <alignment wrapText="1"/>
    </xf>
    <xf numFmtId="10" fontId="6" fillId="0" borderId="1" xfId="0" applyNumberFormat="1" applyFont="1" applyFill="1" applyBorder="1" applyAlignment="1" applyProtection="1">
      <alignment horizontal="right" vertical="center" wrapText="1"/>
    </xf>
    <xf numFmtId="164" fontId="4" fillId="0" borderId="1" xfId="0" applyNumberFormat="1" applyFont="1" applyBorder="1" applyAlignment="1"/>
    <xf numFmtId="10" fontId="4" fillId="0" borderId="1" xfId="0" applyNumberFormat="1" applyFont="1" applyBorder="1"/>
    <xf numFmtId="164" fontId="4" fillId="0" borderId="1" xfId="0" applyNumberFormat="1" applyFont="1" applyBorder="1"/>
    <xf numFmtId="7" fontId="4" fillId="0" borderId="1" xfId="0" applyNumberFormat="1" applyFont="1" applyBorder="1" applyAlignment="1">
      <alignment wrapText="1"/>
    </xf>
    <xf numFmtId="7" fontId="4" fillId="0" borderId="1" xfId="0" applyNumberFormat="1" applyFont="1" applyBorder="1"/>
    <xf numFmtId="0" fontId="4" fillId="0" borderId="1" xfId="0" applyFont="1" applyBorder="1"/>
    <xf numFmtId="164" fontId="1" fillId="0" borderId="1" xfId="0" quotePrefix="1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/>
    <xf numFmtId="0" fontId="1" fillId="0" borderId="1" xfId="0" quotePrefix="1" applyNumberFormat="1" applyFont="1" applyBorder="1" applyAlignment="1"/>
    <xf numFmtId="0" fontId="5" fillId="0" borderId="1" xfId="0" applyFont="1" applyFill="1" applyBorder="1" applyAlignment="1" applyProtection="1">
      <alignment wrapText="1"/>
    </xf>
    <xf numFmtId="164" fontId="5" fillId="0" borderId="1" xfId="0" applyNumberFormat="1" applyFont="1" applyFill="1" applyBorder="1" applyAlignment="1" applyProtection="1">
      <alignment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0" fontId="7" fillId="0" borderId="1" xfId="0" quotePrefix="1" applyNumberFormat="1" applyFont="1" applyBorder="1" applyAlignment="1">
      <alignment wrapText="1"/>
    </xf>
    <xf numFmtId="10" fontId="8" fillId="0" borderId="1" xfId="0" applyNumberFormat="1" applyFont="1" applyFill="1" applyBorder="1" applyAlignment="1" applyProtection="1">
      <alignment horizontal="right" vertical="center" wrapText="1"/>
    </xf>
    <xf numFmtId="10" fontId="7" fillId="0" borderId="1" xfId="0" applyNumberFormat="1" applyFont="1" applyBorder="1"/>
    <xf numFmtId="7" fontId="7" fillId="0" borderId="1" xfId="0" applyNumberFormat="1" applyFont="1" applyBorder="1" applyAlignment="1">
      <alignment wrapText="1"/>
    </xf>
    <xf numFmtId="7" fontId="7" fillId="0" borderId="1" xfId="0" applyNumberFormat="1" applyFont="1" applyBorder="1"/>
    <xf numFmtId="10" fontId="1" fillId="0" borderId="1" xfId="0" applyNumberFormat="1" applyFont="1" applyBorder="1" applyAlignment="1">
      <alignment wrapText="1"/>
    </xf>
    <xf numFmtId="164" fontId="3" fillId="0" borderId="1" xfId="1" applyNumberFormat="1" applyFont="1" applyFill="1" applyBorder="1" applyAlignment="1">
      <alignment horizontal="right" wrapText="1"/>
    </xf>
    <xf numFmtId="164" fontId="9" fillId="0" borderId="1" xfId="0" applyNumberFormat="1" applyFont="1" applyBorder="1"/>
    <xf numFmtId="164" fontId="7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_Sheet1" xfId="1" xr:uid="{57E2877C-E614-470B-BDFE-8F79A5E829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3"/>
  <sheetViews>
    <sheetView tabSelected="1" workbookViewId="0">
      <selection sqref="A1:AC1"/>
    </sheetView>
  </sheetViews>
  <sheetFormatPr defaultRowHeight="10.5" x14ac:dyDescent="0.15"/>
  <cols>
    <col min="1" max="1" width="5.85546875" style="5" bestFit="1" customWidth="1"/>
    <col min="2" max="2" width="7" style="42" bestFit="1" customWidth="1"/>
    <col min="3" max="3" width="42.85546875" style="35" customWidth="1"/>
    <col min="4" max="4" width="16.42578125" style="14" bestFit="1" customWidth="1"/>
    <col min="5" max="5" width="7.85546875" style="19" bestFit="1" customWidth="1"/>
    <col min="6" max="6" width="16.42578125" style="34" bestFit="1" customWidth="1"/>
    <col min="7" max="7" width="7.85546875" style="52" bestFit="1" customWidth="1"/>
    <col min="8" max="8" width="18.42578125" style="34" bestFit="1" customWidth="1"/>
    <col min="9" max="9" width="7.85546875" style="52" customWidth="1"/>
    <col min="10" max="10" width="18.42578125" style="34" bestFit="1" customWidth="1"/>
    <col min="11" max="11" width="7.85546875" style="52" bestFit="1" customWidth="1"/>
    <col min="12" max="12" width="18.42578125" style="34" bestFit="1" customWidth="1"/>
    <col min="13" max="13" width="7.85546875" style="52" bestFit="1" customWidth="1"/>
    <col min="14" max="14" width="18.42578125" style="34" bestFit="1" customWidth="1"/>
    <col min="15" max="15" width="7.85546875" style="52" bestFit="1" customWidth="1"/>
    <col min="16" max="16" width="18.42578125" style="34" bestFit="1" customWidth="1"/>
    <col min="17" max="17" width="9" style="52" bestFit="1" customWidth="1"/>
    <col min="18" max="18" width="18.42578125" style="35" bestFit="1" customWidth="1"/>
    <col min="19" max="19" width="10.140625" style="52" bestFit="1" customWidth="1"/>
    <col min="20" max="20" width="18.42578125" style="34" bestFit="1" customWidth="1"/>
    <col min="21" max="21" width="9" style="52" bestFit="1" customWidth="1"/>
    <col min="22" max="22" width="18.42578125" style="34" bestFit="1" customWidth="1"/>
    <col min="23" max="23" width="8.85546875" style="52" customWidth="1"/>
    <col min="24" max="24" width="20.140625" style="34" customWidth="1"/>
    <col min="25" max="25" width="8.5703125" style="52" customWidth="1"/>
    <col min="26" max="26" width="19" style="35" bestFit="1" customWidth="1"/>
    <col min="27" max="27" width="9" style="52" bestFit="1" customWidth="1"/>
    <col min="28" max="28" width="19" style="35" bestFit="1" customWidth="1"/>
    <col min="29" max="29" width="9" style="52" bestFit="1" customWidth="1"/>
    <col min="30" max="30" width="19" style="35" bestFit="1" customWidth="1"/>
    <col min="31" max="31" width="9" style="52" bestFit="1" customWidth="1"/>
    <col min="32" max="32" width="19.140625" style="5" bestFit="1" customWidth="1"/>
    <col min="33" max="33" width="9" style="19" bestFit="1" customWidth="1"/>
    <col min="34" max="34" width="19.7109375" style="5" bestFit="1" customWidth="1"/>
    <col min="35" max="35" width="9.7109375" style="19" bestFit="1" customWidth="1"/>
    <col min="36" max="36" width="19.7109375" style="5" bestFit="1" customWidth="1"/>
    <col min="37" max="37" width="9.7109375" style="19" bestFit="1" customWidth="1"/>
    <col min="38" max="38" width="19.7109375" style="5" bestFit="1" customWidth="1"/>
    <col min="39" max="39" width="9.7109375" style="19" bestFit="1" customWidth="1"/>
    <col min="40" max="40" width="19.7109375" style="5" bestFit="1" customWidth="1"/>
    <col min="41" max="41" width="9" style="19" bestFit="1" customWidth="1"/>
    <col min="42" max="16384" width="9.140625" style="5"/>
  </cols>
  <sheetData>
    <row r="1" spans="1:41" x14ac:dyDescent="0.15">
      <c r="A1" s="56" t="s">
        <v>175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x14ac:dyDescent="0.15">
      <c r="A2" s="56" t="s">
        <v>260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4" spans="1:41" ht="36" customHeight="1" x14ac:dyDescent="0.15">
      <c r="A4" s="6" t="s">
        <v>186</v>
      </c>
      <c r="B4" s="6" t="s">
        <v>184</v>
      </c>
      <c r="C4" s="7" t="s">
        <v>185</v>
      </c>
      <c r="D4" s="8" t="s">
        <v>258</v>
      </c>
      <c r="E4" s="9" t="s">
        <v>259</v>
      </c>
      <c r="F4" s="8" t="s">
        <v>247</v>
      </c>
      <c r="G4" s="9" t="s">
        <v>257</v>
      </c>
      <c r="H4" s="8" t="s">
        <v>232</v>
      </c>
      <c r="I4" s="9" t="s">
        <v>233</v>
      </c>
      <c r="J4" s="8" t="s">
        <v>230</v>
      </c>
      <c r="K4" s="9" t="s">
        <v>231</v>
      </c>
      <c r="L4" s="8" t="s">
        <v>199</v>
      </c>
      <c r="M4" s="9" t="s">
        <v>228</v>
      </c>
      <c r="N4" s="8" t="s">
        <v>194</v>
      </c>
      <c r="O4" s="9" t="s">
        <v>229</v>
      </c>
      <c r="P4" s="8" t="s">
        <v>227</v>
      </c>
      <c r="Q4" s="9" t="s">
        <v>226</v>
      </c>
      <c r="R4" s="7" t="s">
        <v>225</v>
      </c>
      <c r="S4" s="9" t="s">
        <v>224</v>
      </c>
      <c r="T4" s="8" t="s">
        <v>223</v>
      </c>
      <c r="U4" s="9" t="s">
        <v>222</v>
      </c>
      <c r="V4" s="8" t="s">
        <v>221</v>
      </c>
      <c r="W4" s="9" t="s">
        <v>220</v>
      </c>
      <c r="X4" s="8" t="s">
        <v>219</v>
      </c>
      <c r="Y4" s="9" t="s">
        <v>218</v>
      </c>
      <c r="Z4" s="7" t="s">
        <v>217</v>
      </c>
      <c r="AA4" s="9" t="s">
        <v>216</v>
      </c>
      <c r="AB4" s="10" t="s">
        <v>215</v>
      </c>
      <c r="AC4" s="11" t="s">
        <v>214</v>
      </c>
      <c r="AD4" s="7" t="s">
        <v>213</v>
      </c>
      <c r="AE4" s="9" t="s">
        <v>212</v>
      </c>
      <c r="AF4" s="6" t="s">
        <v>211</v>
      </c>
      <c r="AG4" s="9" t="s">
        <v>210</v>
      </c>
      <c r="AH4" s="6" t="s">
        <v>209</v>
      </c>
      <c r="AI4" s="9" t="s">
        <v>208</v>
      </c>
      <c r="AJ4" s="6" t="s">
        <v>207</v>
      </c>
      <c r="AK4" s="9" t="s">
        <v>206</v>
      </c>
      <c r="AL4" s="6" t="s">
        <v>205</v>
      </c>
      <c r="AM4" s="9" t="s">
        <v>204</v>
      </c>
      <c r="AN4" s="6" t="s">
        <v>203</v>
      </c>
      <c r="AO4" s="9" t="s">
        <v>202</v>
      </c>
    </row>
    <row r="5" spans="1:41" ht="12.75" x14ac:dyDescent="0.2">
      <c r="A5" s="12" t="s">
        <v>0</v>
      </c>
      <c r="B5" s="3" t="s">
        <v>1</v>
      </c>
      <c r="C5" s="13" t="s">
        <v>2</v>
      </c>
      <c r="D5" s="54">
        <v>79210118.400000006</v>
      </c>
      <c r="E5" s="19">
        <f t="shared" ref="E5:E10" si="0">D5/$D$123</f>
        <v>3.2370663876484823E-2</v>
      </c>
      <c r="F5" s="53">
        <v>100342853.16</v>
      </c>
      <c r="G5" s="15">
        <f>F5/$F$123</f>
        <v>4.0711130510907974E-2</v>
      </c>
      <c r="H5" s="14">
        <v>63447408.710000001</v>
      </c>
      <c r="I5" s="15">
        <f t="shared" ref="I5:I10" si="1">H5/$H$123</f>
        <v>2.7992204326730843E-2</v>
      </c>
      <c r="J5" s="16">
        <v>63349768.259999998</v>
      </c>
      <c r="K5" s="17">
        <f t="shared" ref="K5:K10" si="2">J5/$J$123</f>
        <v>2.7941815363642816E-2</v>
      </c>
      <c r="L5" s="16">
        <v>43502912.939999998</v>
      </c>
      <c r="M5" s="17">
        <f t="shared" ref="M5:M10" si="3">L5/$L$123</f>
        <v>1.9536800098232675E-2</v>
      </c>
      <c r="N5" s="18">
        <v>48238402.009999998</v>
      </c>
      <c r="O5" s="17">
        <f t="shared" ref="O5:O10" si="4">N5/$N$123</f>
        <v>2.1008887746644878E-2</v>
      </c>
      <c r="P5" s="14">
        <v>61559369.710000001</v>
      </c>
      <c r="Q5" s="19">
        <f t="shared" ref="Q5:Q10" si="5">P5/$P$123</f>
        <v>2.5515333885054493E-2</v>
      </c>
      <c r="R5" s="16">
        <v>50443127.530000001</v>
      </c>
      <c r="S5" s="15">
        <f t="shared" ref="S5:S10" si="6">R5/$R$123</f>
        <v>1.9099483308716508E-2</v>
      </c>
      <c r="T5" s="16">
        <v>62670963.799999997</v>
      </c>
      <c r="U5" s="17">
        <f t="shared" ref="U5:U10" si="7">T5/$T$123</f>
        <v>2.3843588310388256E-2</v>
      </c>
      <c r="V5" s="16">
        <v>82316240.140000001</v>
      </c>
      <c r="W5" s="17">
        <f t="shared" ref="W5:W10" si="8">V5/$V$123</f>
        <v>3.1164759622003008E-2</v>
      </c>
      <c r="X5" s="16">
        <v>77369914.400000006</v>
      </c>
      <c r="Y5" s="17">
        <f t="shared" ref="Y5:Y10" si="9">X5/$X$123</f>
        <v>2.8113837067412731E-2</v>
      </c>
      <c r="Z5" s="20">
        <v>89456671.060000002</v>
      </c>
      <c r="AA5" s="15">
        <f t="shared" ref="AA5:AA10" si="10">Z5/$Z$123</f>
        <v>3.023212903599341E-2</v>
      </c>
      <c r="AB5" s="20">
        <v>108541166.29000001</v>
      </c>
      <c r="AC5" s="19">
        <f t="shared" ref="AC5:AC10" si="11">AB5/$AB$123</f>
        <v>3.4635423922405935E-2</v>
      </c>
      <c r="AD5" s="20">
        <v>182219653.50999999</v>
      </c>
      <c r="AE5" s="19">
        <f t="shared" ref="AE5:AE10" si="12">AD5/$AD$123</f>
        <v>5.596246805077161E-2</v>
      </c>
      <c r="AF5" s="20">
        <v>123546195.72</v>
      </c>
      <c r="AG5" s="19">
        <f t="shared" ref="AG5:AG10" si="13">AF5/$AF$123</f>
        <v>3.7406367088990457E-2</v>
      </c>
      <c r="AH5" s="20">
        <v>116673040.52</v>
      </c>
      <c r="AI5" s="19">
        <f t="shared" ref="AI5:AI10" si="14">AH5/$AH$123</f>
        <v>3.3604206416467101E-2</v>
      </c>
      <c r="AJ5" s="20">
        <v>115527182.66</v>
      </c>
      <c r="AK5" s="19">
        <f t="shared" ref="AK5:AK10" si="15">AJ5/$AJ$123</f>
        <v>3.3506712261252687E-2</v>
      </c>
      <c r="AL5" s="20">
        <v>146814083.78</v>
      </c>
      <c r="AM5" s="19">
        <f t="shared" ref="AM5:AM10" si="16">AL5/$AL$123</f>
        <v>3.8784235853111852E-2</v>
      </c>
      <c r="AN5" s="20">
        <v>107482884.25</v>
      </c>
      <c r="AO5" s="19">
        <f t="shared" ref="AO5:AO10" si="17">AN5/$AN$123</f>
        <v>3.0644416498588501E-2</v>
      </c>
    </row>
    <row r="6" spans="1:41" x14ac:dyDescent="0.15">
      <c r="A6" s="12" t="s">
        <v>3</v>
      </c>
      <c r="B6" s="3" t="s">
        <v>1</v>
      </c>
      <c r="C6" s="13" t="s">
        <v>4</v>
      </c>
      <c r="D6" s="14">
        <v>2748621.13</v>
      </c>
      <c r="E6" s="19">
        <f t="shared" si="0"/>
        <v>1.1232743053573556E-3</v>
      </c>
      <c r="F6" s="53">
        <v>2280516.91</v>
      </c>
      <c r="G6" s="15">
        <f t="shared" ref="G6:G69" si="18">F6/$F$123</f>
        <v>9.2525195997070436E-4</v>
      </c>
      <c r="H6" s="14">
        <v>3061819.23</v>
      </c>
      <c r="I6" s="15">
        <f t="shared" si="1"/>
        <v>1.3508364051464459E-3</v>
      </c>
      <c r="J6" s="16">
        <v>3562326.95</v>
      </c>
      <c r="K6" s="17">
        <f t="shared" si="2"/>
        <v>1.5712430311237394E-3</v>
      </c>
      <c r="L6" s="16">
        <v>3882383.9</v>
      </c>
      <c r="M6" s="17">
        <f t="shared" si="3"/>
        <v>1.7435466508532373E-3</v>
      </c>
      <c r="N6" s="18">
        <v>3643127.83</v>
      </c>
      <c r="O6" s="17">
        <f t="shared" si="4"/>
        <v>1.5866625020306709E-3</v>
      </c>
      <c r="P6" s="14">
        <v>4587570.2</v>
      </c>
      <c r="Q6" s="19">
        <f t="shared" si="5"/>
        <v>1.90147147258903E-3</v>
      </c>
      <c r="R6" s="16">
        <v>5503073.9800000004</v>
      </c>
      <c r="S6" s="15">
        <f t="shared" si="6"/>
        <v>2.0836509307463657E-3</v>
      </c>
      <c r="T6" s="16">
        <v>8033479.5599999996</v>
      </c>
      <c r="U6" s="17">
        <f t="shared" si="7"/>
        <v>3.0563911533232073E-3</v>
      </c>
      <c r="V6" s="16">
        <v>8049387.5899999999</v>
      </c>
      <c r="W6" s="17">
        <f t="shared" si="8"/>
        <v>3.0474816259833623E-3</v>
      </c>
      <c r="X6" s="16">
        <v>8428320.8599999994</v>
      </c>
      <c r="Y6" s="17">
        <f t="shared" si="9"/>
        <v>3.0625914639749933E-3</v>
      </c>
      <c r="Z6" s="20">
        <v>7015939.0899999999</v>
      </c>
      <c r="AA6" s="15">
        <f t="shared" si="10"/>
        <v>2.371055991288641E-3</v>
      </c>
      <c r="AB6" s="20">
        <v>7185982.8200000003</v>
      </c>
      <c r="AC6" s="19">
        <f t="shared" si="11"/>
        <v>2.2930429972057203E-3</v>
      </c>
      <c r="AD6" s="20">
        <v>7798161.8099999996</v>
      </c>
      <c r="AE6" s="19">
        <f t="shared" si="12"/>
        <v>2.3949358520919529E-3</v>
      </c>
      <c r="AF6" s="20">
        <v>8886578.9399999995</v>
      </c>
      <c r="AG6" s="19">
        <f t="shared" si="13"/>
        <v>2.6906100350374404E-3</v>
      </c>
      <c r="AH6" s="20">
        <v>12406785.91</v>
      </c>
      <c r="AI6" s="19">
        <f t="shared" si="14"/>
        <v>3.5734064427084813E-3</v>
      </c>
      <c r="AJ6" s="20">
        <v>12526220.27</v>
      </c>
      <c r="AK6" s="19">
        <f t="shared" si="15"/>
        <v>3.6330190752005736E-3</v>
      </c>
      <c r="AL6" s="20">
        <v>10952933.460000001</v>
      </c>
      <c r="AM6" s="19">
        <f t="shared" si="16"/>
        <v>2.8934632404384476E-3</v>
      </c>
      <c r="AN6" s="20">
        <v>9988349.8200000003</v>
      </c>
      <c r="AO6" s="19">
        <f t="shared" si="17"/>
        <v>2.8477757566101182E-3</v>
      </c>
    </row>
    <row r="7" spans="1:41" x14ac:dyDescent="0.15">
      <c r="A7" s="12" t="s">
        <v>5</v>
      </c>
      <c r="B7" s="3" t="s">
        <v>1</v>
      </c>
      <c r="C7" s="13" t="s">
        <v>6</v>
      </c>
      <c r="D7" s="14">
        <v>50954210.659999996</v>
      </c>
      <c r="E7" s="19">
        <f t="shared" si="0"/>
        <v>2.0823370292632461E-2</v>
      </c>
      <c r="F7" s="53">
        <v>55000336.869999997</v>
      </c>
      <c r="G7" s="15">
        <f t="shared" si="18"/>
        <v>2.2314752091891522E-2</v>
      </c>
      <c r="H7" s="14">
        <v>50991921.850000001</v>
      </c>
      <c r="I7" s="15">
        <f t="shared" si="1"/>
        <v>2.2496999080955704E-2</v>
      </c>
      <c r="J7" s="16">
        <v>55516258.520000003</v>
      </c>
      <c r="K7" s="17">
        <f t="shared" si="2"/>
        <v>2.4486672766971578E-2</v>
      </c>
      <c r="L7" s="16">
        <v>62238716.270000003</v>
      </c>
      <c r="M7" s="17">
        <f t="shared" si="3"/>
        <v>2.7950895146140339E-2</v>
      </c>
      <c r="N7" s="18">
        <v>55647686.369999997</v>
      </c>
      <c r="O7" s="17">
        <f t="shared" si="4"/>
        <v>2.4235794462376101E-2</v>
      </c>
      <c r="P7" s="14">
        <v>59423882.340000004</v>
      </c>
      <c r="Q7" s="19">
        <f t="shared" si="5"/>
        <v>2.4630209922454606E-2</v>
      </c>
      <c r="R7" s="16">
        <v>75746328.329999998</v>
      </c>
      <c r="S7" s="15">
        <f t="shared" si="6"/>
        <v>2.8680135520443118E-2</v>
      </c>
      <c r="T7" s="16">
        <v>66590737.079999998</v>
      </c>
      <c r="U7" s="17">
        <f t="shared" si="7"/>
        <v>2.5334892332082273E-2</v>
      </c>
      <c r="V7" s="16">
        <v>63794628.520000003</v>
      </c>
      <c r="W7" s="17">
        <f t="shared" si="8"/>
        <v>2.4152515464985105E-2</v>
      </c>
      <c r="X7" s="16">
        <v>71446231.340000004</v>
      </c>
      <c r="Y7" s="17">
        <f t="shared" si="9"/>
        <v>2.5961353615940371E-2</v>
      </c>
      <c r="Z7" s="20">
        <v>71900432.920000002</v>
      </c>
      <c r="AA7" s="15">
        <f t="shared" si="10"/>
        <v>2.4298949871757371E-2</v>
      </c>
      <c r="AB7" s="20">
        <v>78067619.579999998</v>
      </c>
      <c r="AC7" s="19">
        <f t="shared" si="11"/>
        <v>2.4911332641682986E-2</v>
      </c>
      <c r="AD7" s="20">
        <v>74058324.019999996</v>
      </c>
      <c r="AE7" s="19">
        <f t="shared" si="12"/>
        <v>2.2744454355114321E-2</v>
      </c>
      <c r="AF7" s="20">
        <v>75528677.060000002</v>
      </c>
      <c r="AG7" s="19">
        <f t="shared" si="13"/>
        <v>2.2867992036397545E-2</v>
      </c>
      <c r="AH7" s="20">
        <v>76910592.709999993</v>
      </c>
      <c r="AI7" s="19">
        <f t="shared" si="14"/>
        <v>2.2151813491109233E-2</v>
      </c>
      <c r="AJ7" s="20">
        <v>77931679.030000001</v>
      </c>
      <c r="AK7" s="19">
        <f t="shared" si="15"/>
        <v>2.2602770059575086E-2</v>
      </c>
      <c r="AL7" s="20">
        <v>89633965.769999996</v>
      </c>
      <c r="AM7" s="19">
        <f t="shared" si="16"/>
        <v>2.367882412482154E-2</v>
      </c>
      <c r="AN7" s="20">
        <v>81561550.060000002</v>
      </c>
      <c r="AO7" s="19">
        <f t="shared" si="17"/>
        <v>2.3253991812274204E-2</v>
      </c>
    </row>
    <row r="8" spans="1:41" x14ac:dyDescent="0.15">
      <c r="A8" s="12" t="s">
        <v>7</v>
      </c>
      <c r="B8" s="3" t="s">
        <v>1</v>
      </c>
      <c r="C8" s="13" t="s">
        <v>201</v>
      </c>
      <c r="D8" s="14">
        <v>1731069.15</v>
      </c>
      <c r="E8" s="19">
        <f t="shared" si="0"/>
        <v>7.0743307463105984E-4</v>
      </c>
      <c r="F8" s="53">
        <v>13597101.189999999</v>
      </c>
      <c r="G8" s="15">
        <f t="shared" si="18"/>
        <v>5.5166197061733233E-3</v>
      </c>
      <c r="H8" s="14">
        <v>4630997.18</v>
      </c>
      <c r="I8" s="15">
        <f t="shared" si="1"/>
        <v>2.0431381191875681E-3</v>
      </c>
      <c r="J8" s="16">
        <v>5007598.6399999997</v>
      </c>
      <c r="K8" s="17">
        <f t="shared" si="2"/>
        <v>2.2087120514765538E-3</v>
      </c>
      <c r="L8" s="16">
        <v>3914889.03</v>
      </c>
      <c r="M8" s="17">
        <f t="shared" si="3"/>
        <v>1.7581444371636147E-3</v>
      </c>
      <c r="N8" s="18">
        <v>5210660.5999999996</v>
      </c>
      <c r="O8" s="17">
        <f t="shared" si="4"/>
        <v>2.2693575879352652E-3</v>
      </c>
      <c r="P8" s="14">
        <v>4116137.08</v>
      </c>
      <c r="Q8" s="19">
        <f t="shared" si="5"/>
        <v>1.7060702929158249E-3</v>
      </c>
      <c r="R8" s="16">
        <v>1861539.67</v>
      </c>
      <c r="S8" s="15">
        <f t="shared" si="6"/>
        <v>7.0484221729775511E-4</v>
      </c>
      <c r="T8" s="16">
        <v>3670049.66</v>
      </c>
      <c r="U8" s="17">
        <f t="shared" si="7"/>
        <v>1.3962949963715159E-3</v>
      </c>
      <c r="V8" s="16">
        <v>1985072.73</v>
      </c>
      <c r="W8" s="17">
        <f t="shared" si="8"/>
        <v>7.5154446264099348E-4</v>
      </c>
      <c r="X8" s="16">
        <v>2054173.59</v>
      </c>
      <c r="Y8" s="17">
        <f t="shared" si="9"/>
        <v>7.4642323266474085E-4</v>
      </c>
      <c r="Z8" s="20">
        <v>2847649.81</v>
      </c>
      <c r="AA8" s="15">
        <f t="shared" si="10"/>
        <v>9.6237111760507884E-4</v>
      </c>
      <c r="AB8" s="20">
        <v>3427740.77</v>
      </c>
      <c r="AC8" s="19">
        <f t="shared" si="11"/>
        <v>1.0937901141384919E-3</v>
      </c>
      <c r="AD8" s="20">
        <v>6409527.6399999997</v>
      </c>
      <c r="AE8" s="19">
        <f t="shared" si="12"/>
        <v>1.9684648656976668E-3</v>
      </c>
      <c r="AF8" s="20">
        <v>2979677.5</v>
      </c>
      <c r="AG8" s="19">
        <f t="shared" si="13"/>
        <v>9.021638401914959E-4</v>
      </c>
      <c r="AH8" s="20">
        <v>2966096.5</v>
      </c>
      <c r="AI8" s="19">
        <f t="shared" si="14"/>
        <v>8.5429606182307991E-4</v>
      </c>
      <c r="AJ8" s="20">
        <v>4667434.7</v>
      </c>
      <c r="AK8" s="19">
        <f t="shared" si="15"/>
        <v>1.3537107708351888E-3</v>
      </c>
      <c r="AL8" s="20">
        <v>5362826.75</v>
      </c>
      <c r="AM8" s="19">
        <f t="shared" si="16"/>
        <v>1.4167110685583391E-3</v>
      </c>
      <c r="AN8" s="20">
        <v>4871552.5</v>
      </c>
      <c r="AO8" s="19">
        <f t="shared" si="17"/>
        <v>1.388927035652563E-3</v>
      </c>
    </row>
    <row r="9" spans="1:41" x14ac:dyDescent="0.15">
      <c r="A9" s="12" t="s">
        <v>8</v>
      </c>
      <c r="B9" s="3" t="s">
        <v>1</v>
      </c>
      <c r="C9" s="13" t="s">
        <v>9</v>
      </c>
      <c r="D9" s="14">
        <v>35621902.689999998</v>
      </c>
      <c r="E9" s="19">
        <f t="shared" si="0"/>
        <v>1.4557542166466961E-2</v>
      </c>
      <c r="F9" s="53">
        <v>22429941.260000002</v>
      </c>
      <c r="G9" s="15">
        <f t="shared" si="18"/>
        <v>9.1002820552831473E-3</v>
      </c>
      <c r="H9" s="14">
        <v>22610319.18</v>
      </c>
      <c r="I9" s="15">
        <f t="shared" si="1"/>
        <v>9.9753904414288143E-3</v>
      </c>
      <c r="J9" s="16">
        <v>20601486.120000001</v>
      </c>
      <c r="K9" s="17">
        <f t="shared" si="2"/>
        <v>9.0867407599525482E-3</v>
      </c>
      <c r="L9" s="16">
        <v>17794644.649999999</v>
      </c>
      <c r="M9" s="17">
        <f t="shared" si="3"/>
        <v>7.9914284320597405E-3</v>
      </c>
      <c r="N9" s="18">
        <v>17312425.559999999</v>
      </c>
      <c r="O9" s="17">
        <f t="shared" si="4"/>
        <v>7.5399430755767188E-3</v>
      </c>
      <c r="P9" s="14">
        <v>13781969.48</v>
      </c>
      <c r="Q9" s="19">
        <f t="shared" si="5"/>
        <v>5.7123969028992005E-3</v>
      </c>
      <c r="R9" s="16">
        <v>20315238.359999999</v>
      </c>
      <c r="S9" s="15">
        <f t="shared" si="6"/>
        <v>7.6920400254456081E-3</v>
      </c>
      <c r="T9" s="16">
        <v>21907785.710000001</v>
      </c>
      <c r="U9" s="17">
        <f t="shared" si="7"/>
        <v>8.3349639384586414E-3</v>
      </c>
      <c r="V9" s="16">
        <v>21056587.460000001</v>
      </c>
      <c r="W9" s="17">
        <f t="shared" si="8"/>
        <v>7.9719808088234544E-3</v>
      </c>
      <c r="X9" s="16">
        <v>18754642.300000001</v>
      </c>
      <c r="Y9" s="17">
        <f t="shared" si="9"/>
        <v>6.8148577127003611E-3</v>
      </c>
      <c r="Z9" s="20">
        <v>19747275.309999999</v>
      </c>
      <c r="AA9" s="15">
        <f t="shared" si="10"/>
        <v>6.6736462267949579E-3</v>
      </c>
      <c r="AB9" s="20">
        <v>21968696.73</v>
      </c>
      <c r="AC9" s="19">
        <f t="shared" si="11"/>
        <v>7.0101985290388852E-3</v>
      </c>
      <c r="AD9" s="20">
        <v>17659068.629999999</v>
      </c>
      <c r="AE9" s="19">
        <f t="shared" si="12"/>
        <v>5.4233725340638106E-3</v>
      </c>
      <c r="AF9" s="20">
        <v>20708878.789999999</v>
      </c>
      <c r="AG9" s="19">
        <f t="shared" si="13"/>
        <v>6.2700750719655463E-3</v>
      </c>
      <c r="AH9" s="20">
        <v>16355357.99</v>
      </c>
      <c r="AI9" s="19">
        <f t="shared" si="14"/>
        <v>4.7106754350587192E-3</v>
      </c>
      <c r="AJ9" s="20">
        <v>12439392.869999999</v>
      </c>
      <c r="AK9" s="19">
        <f t="shared" si="15"/>
        <v>3.6078362512001402E-3</v>
      </c>
      <c r="AL9" s="20">
        <v>16727116.43</v>
      </c>
      <c r="AM9" s="19">
        <f t="shared" si="16"/>
        <v>4.4188432884663016E-3</v>
      </c>
      <c r="AN9" s="20">
        <v>11920820.83</v>
      </c>
      <c r="AO9" s="19">
        <f t="shared" si="17"/>
        <v>3.3987420515240729E-3</v>
      </c>
    </row>
    <row r="10" spans="1:41" s="32" customFormat="1" x14ac:dyDescent="0.15">
      <c r="A10" s="21"/>
      <c r="B10" s="22"/>
      <c r="C10" s="23" t="s">
        <v>182</v>
      </c>
      <c r="D10" s="29">
        <f>SUM(D5:D9)</f>
        <v>170265922.03</v>
      </c>
      <c r="E10" s="28">
        <f t="shared" si="0"/>
        <v>6.9582283715572665E-2</v>
      </c>
      <c r="F10" s="24">
        <f>SUM(F5:F9)</f>
        <v>193650749.38999999</v>
      </c>
      <c r="G10" s="25">
        <f t="shared" si="18"/>
        <v>7.8568036324226667E-2</v>
      </c>
      <c r="H10" s="24">
        <f>SUM(H5:H9)</f>
        <v>144742466.15000001</v>
      </c>
      <c r="I10" s="25">
        <f t="shared" si="1"/>
        <v>6.3858568373449373E-2</v>
      </c>
      <c r="J10" s="24">
        <f>SUM(J5:J9)</f>
        <v>148037438.49000001</v>
      </c>
      <c r="K10" s="26">
        <f t="shared" si="2"/>
        <v>6.5295183973167234E-2</v>
      </c>
      <c r="L10" s="27">
        <f>SUM(L5:L9)</f>
        <v>131333546.78999999</v>
      </c>
      <c r="M10" s="26">
        <f t="shared" si="3"/>
        <v>5.8980814764449607E-2</v>
      </c>
      <c r="N10" s="24">
        <f>SUM(N5:N9)</f>
        <v>130052302.36999999</v>
      </c>
      <c r="O10" s="26">
        <f t="shared" si="4"/>
        <v>5.6640645374563633E-2</v>
      </c>
      <c r="P10" s="24">
        <f>SUM(P5:P9)</f>
        <v>143468928.81</v>
      </c>
      <c r="Q10" s="28">
        <f t="shared" si="5"/>
        <v>5.9465482475913156E-2</v>
      </c>
      <c r="R10" s="24">
        <f>SUM(R5:R9)</f>
        <v>153869307.87</v>
      </c>
      <c r="S10" s="25">
        <f t="shared" si="6"/>
        <v>5.8260152002649356E-2</v>
      </c>
      <c r="T10" s="29">
        <f>SUM(T5:T9)</f>
        <v>162873015.81</v>
      </c>
      <c r="U10" s="26">
        <f t="shared" si="7"/>
        <v>6.1966130730623896E-2</v>
      </c>
      <c r="V10" s="24">
        <f>SUM(V5:V9)</f>
        <v>177201916.44</v>
      </c>
      <c r="W10" s="26">
        <f t="shared" si="8"/>
        <v>6.7088281984435921E-2</v>
      </c>
      <c r="X10" s="24">
        <f>SUM(X5:X9)</f>
        <v>178053282.49000004</v>
      </c>
      <c r="Y10" s="26">
        <f t="shared" si="9"/>
        <v>6.4699063092693215E-2</v>
      </c>
      <c r="Z10" s="30">
        <f>SUM(Z5:Z9)</f>
        <v>190967968.19</v>
      </c>
      <c r="AA10" s="25">
        <f t="shared" si="10"/>
        <v>6.4538152243439451E-2</v>
      </c>
      <c r="AB10" s="31">
        <f>SUM(AB5:AB9)</f>
        <v>219191206.19</v>
      </c>
      <c r="AC10" s="28">
        <f t="shared" si="11"/>
        <v>6.9943788204472016E-2</v>
      </c>
      <c r="AD10" s="30">
        <f>SUM(AD5:AD9)</f>
        <v>288144735.60999995</v>
      </c>
      <c r="AE10" s="28">
        <f t="shared" si="12"/>
        <v>8.8493695657739346E-2</v>
      </c>
      <c r="AF10" s="31">
        <f>SUM(AF5:AF9)</f>
        <v>231650008.00999999</v>
      </c>
      <c r="AG10" s="28">
        <f t="shared" si="13"/>
        <v>7.0137208072582474E-2</v>
      </c>
      <c r="AH10" s="31">
        <f>SUM(AH5:AH9)</f>
        <v>225311873.63</v>
      </c>
      <c r="AI10" s="28">
        <f t="shared" si="14"/>
        <v>6.4894397847166621E-2</v>
      </c>
      <c r="AJ10" s="31">
        <f>SUM(AJ5:AJ9)</f>
        <v>223091909.52999997</v>
      </c>
      <c r="AK10" s="28">
        <f t="shared" si="15"/>
        <v>6.4704048418063667E-2</v>
      </c>
      <c r="AL10" s="31">
        <f>SUM(AL5:AL9)</f>
        <v>269490926.19</v>
      </c>
      <c r="AM10" s="28">
        <f t="shared" si="16"/>
        <v>7.1192077575396487E-2</v>
      </c>
      <c r="AN10" s="31">
        <f>SUM(AN5:AN9)</f>
        <v>215825157.46000001</v>
      </c>
      <c r="AO10" s="28">
        <f t="shared" si="17"/>
        <v>6.1533853154649459E-2</v>
      </c>
    </row>
    <row r="11" spans="1:41" x14ac:dyDescent="0.15">
      <c r="A11" s="12"/>
      <c r="B11" s="3"/>
      <c r="C11" s="13"/>
      <c r="F11" s="33"/>
      <c r="G11" s="15"/>
      <c r="H11" s="33"/>
      <c r="I11" s="15"/>
      <c r="J11" s="33"/>
      <c r="K11" s="17"/>
      <c r="M11" s="17"/>
      <c r="N11" s="33"/>
      <c r="O11" s="17"/>
      <c r="P11" s="33"/>
      <c r="Q11" s="19"/>
      <c r="R11" s="13"/>
      <c r="S11" s="15"/>
      <c r="U11" s="17"/>
      <c r="V11" s="33"/>
      <c r="W11" s="17"/>
      <c r="X11" s="33"/>
      <c r="Y11" s="17"/>
      <c r="Z11" s="13"/>
      <c r="AA11" s="15"/>
      <c r="AC11" s="19"/>
      <c r="AD11" s="13"/>
      <c r="AE11" s="19"/>
      <c r="AF11" s="20"/>
      <c r="AH11" s="20"/>
      <c r="AJ11" s="20"/>
      <c r="AL11" s="20"/>
      <c r="AN11" s="20"/>
    </row>
    <row r="12" spans="1:41" ht="21" x14ac:dyDescent="0.15">
      <c r="A12" s="12" t="s">
        <v>10</v>
      </c>
      <c r="B12" s="3" t="s">
        <v>11</v>
      </c>
      <c r="C12" s="13" t="s">
        <v>12</v>
      </c>
      <c r="D12" s="14">
        <v>0</v>
      </c>
      <c r="E12" s="19">
        <f t="shared" ref="E12:E22" si="19">D12/$D$123</f>
        <v>0</v>
      </c>
      <c r="F12" s="33">
        <v>0</v>
      </c>
      <c r="G12" s="15">
        <f t="shared" si="18"/>
        <v>0</v>
      </c>
      <c r="H12" s="14">
        <v>0</v>
      </c>
      <c r="I12" s="15">
        <f t="shared" ref="I12:I22" si="20">H12/$H$123</f>
        <v>0</v>
      </c>
      <c r="J12" s="16">
        <v>128898.35</v>
      </c>
      <c r="K12" s="17">
        <f t="shared" ref="K12:K22" si="21">J12/$J$123</f>
        <v>5.6853466007899315E-5</v>
      </c>
      <c r="L12" s="16">
        <v>67859.72</v>
      </c>
      <c r="M12" s="17">
        <f t="shared" ref="M12:M22" si="22">L12/$L$123</f>
        <v>3.0475241650842015E-5</v>
      </c>
      <c r="N12" s="18">
        <v>184543</v>
      </c>
      <c r="O12" s="17">
        <f t="shared" ref="O12:O22" si="23">N12/$N$123</f>
        <v>8.0372545728719629E-5</v>
      </c>
      <c r="P12" s="14">
        <v>521954.67</v>
      </c>
      <c r="Q12" s="19">
        <f t="shared" ref="Q12:Q22" si="24">P12/$P$123</f>
        <v>2.1634152104955715E-4</v>
      </c>
      <c r="R12" s="16">
        <v>872912.71</v>
      </c>
      <c r="S12" s="15">
        <f t="shared" ref="S12:S22" si="25">R12/$R$123</f>
        <v>3.3051443379865885E-4</v>
      </c>
      <c r="T12" s="16">
        <v>1016043.83</v>
      </c>
      <c r="U12" s="17">
        <f t="shared" ref="U12:U22" si="26">T12/$T$123</f>
        <v>3.8656068646306845E-4</v>
      </c>
      <c r="V12" s="16">
        <v>12145.82</v>
      </c>
      <c r="W12" s="17">
        <f t="shared" ref="W12:W22" si="27">V12/$V$123</f>
        <v>4.5983825314220258E-6</v>
      </c>
      <c r="X12" s="16">
        <v>1279374.3500000001</v>
      </c>
      <c r="Y12" s="17">
        <f t="shared" ref="Y12:Y22" si="28">X12/$X$123</f>
        <v>4.6488512108431478E-4</v>
      </c>
      <c r="Z12" s="20">
        <v>1376998.55</v>
      </c>
      <c r="AA12" s="15">
        <f t="shared" ref="AA12:AA22" si="29">Z12/$Z$123</f>
        <v>4.6536046281058451E-4</v>
      </c>
      <c r="AB12" s="20">
        <v>643876.29</v>
      </c>
      <c r="AC12" s="19">
        <f t="shared" ref="AC12:AC22" si="30">AB12/$AB$123</f>
        <v>2.0546055492118466E-4</v>
      </c>
      <c r="AD12" s="20">
        <v>620587.78</v>
      </c>
      <c r="AE12" s="19">
        <f t="shared" ref="AE12:AE22" si="31">AD12/$AD$123</f>
        <v>1.9059208566129428E-4</v>
      </c>
      <c r="AF12" s="20">
        <v>981224.46</v>
      </c>
      <c r="AG12" s="19">
        <f t="shared" ref="AG12:AG22" si="32">AF12/$AF$123</f>
        <v>2.9708759653466755E-4</v>
      </c>
      <c r="AH12" s="20">
        <v>505730.02</v>
      </c>
      <c r="AI12" s="19">
        <f t="shared" ref="AI12:AI22" si="33">AH12/$AH$123</f>
        <v>1.45660521979547E-4</v>
      </c>
      <c r="AJ12" s="20">
        <v>260592.96</v>
      </c>
      <c r="AK12" s="19">
        <f t="shared" ref="AK12:AK22" si="34">AJ12/$AJ$123</f>
        <v>7.5580596072575689E-5</v>
      </c>
      <c r="AL12" s="20">
        <v>672128.97</v>
      </c>
      <c r="AM12" s="19">
        <f t="shared" ref="AM12:AM22" si="35">AL12/$AL$123</f>
        <v>1.7755795510226316E-4</v>
      </c>
      <c r="AN12" s="20">
        <v>598292.06999999995</v>
      </c>
      <c r="AO12" s="19">
        <f t="shared" ref="AO12:AO22" si="36">AN12/$AN$123</f>
        <v>1.7057889271223818E-4</v>
      </c>
    </row>
    <row r="13" spans="1:41" x14ac:dyDescent="0.15">
      <c r="A13" s="12" t="s">
        <v>13</v>
      </c>
      <c r="B13" s="3" t="s">
        <v>11</v>
      </c>
      <c r="C13" s="13" t="s">
        <v>14</v>
      </c>
      <c r="D13" s="14">
        <v>0</v>
      </c>
      <c r="E13" s="19">
        <f t="shared" si="19"/>
        <v>0</v>
      </c>
      <c r="F13" s="33">
        <v>0</v>
      </c>
      <c r="G13" s="15">
        <f t="shared" si="18"/>
        <v>0</v>
      </c>
      <c r="H13" s="14">
        <v>0</v>
      </c>
      <c r="I13" s="15">
        <f t="shared" si="20"/>
        <v>0</v>
      </c>
      <c r="J13" s="16">
        <v>0</v>
      </c>
      <c r="K13" s="17">
        <f t="shared" si="21"/>
        <v>0</v>
      </c>
      <c r="L13" s="16">
        <v>0</v>
      </c>
      <c r="M13" s="17">
        <f t="shared" si="22"/>
        <v>0</v>
      </c>
      <c r="N13" s="18">
        <v>0</v>
      </c>
      <c r="O13" s="17">
        <f t="shared" si="23"/>
        <v>0</v>
      </c>
      <c r="P13" s="14">
        <v>25000</v>
      </c>
      <c r="Q13" s="19">
        <f t="shared" si="24"/>
        <v>1.0362083792140281E-5</v>
      </c>
      <c r="R13" s="16">
        <v>161657.54</v>
      </c>
      <c r="S13" s="15">
        <f t="shared" si="25"/>
        <v>6.1209041511589457E-5</v>
      </c>
      <c r="T13" s="16">
        <v>12795.31</v>
      </c>
      <c r="U13" s="17">
        <f t="shared" si="26"/>
        <v>4.8680614665095342E-6</v>
      </c>
      <c r="V13" s="16">
        <v>92849.1</v>
      </c>
      <c r="W13" s="17">
        <f t="shared" si="27"/>
        <v>3.5152478753864032E-5</v>
      </c>
      <c r="X13" s="16">
        <v>12047.66</v>
      </c>
      <c r="Y13" s="17">
        <f t="shared" si="28"/>
        <v>4.3777475121981735E-6</v>
      </c>
      <c r="Z13" s="20">
        <v>25000</v>
      </c>
      <c r="AA13" s="15">
        <f t="shared" si="29"/>
        <v>8.4488190421584779E-6</v>
      </c>
      <c r="AB13" s="20">
        <v>163658.59</v>
      </c>
      <c r="AC13" s="19">
        <f t="shared" si="30"/>
        <v>5.2223362222296833E-5</v>
      </c>
      <c r="AD13" s="20">
        <v>84193.1</v>
      </c>
      <c r="AE13" s="19">
        <f t="shared" si="31"/>
        <v>2.5857000483138608E-5</v>
      </c>
      <c r="AF13" s="20">
        <v>88579.22</v>
      </c>
      <c r="AG13" s="19">
        <f t="shared" si="32"/>
        <v>2.6819335071116712E-5</v>
      </c>
      <c r="AH13" s="20">
        <v>0</v>
      </c>
      <c r="AI13" s="19">
        <f t="shared" si="33"/>
        <v>0</v>
      </c>
      <c r="AJ13" s="20">
        <v>0</v>
      </c>
      <c r="AK13" s="19">
        <f t="shared" si="34"/>
        <v>0</v>
      </c>
      <c r="AL13" s="20">
        <v>18958.22</v>
      </c>
      <c r="AM13" s="19">
        <f t="shared" si="35"/>
        <v>5.0082393793840307E-6</v>
      </c>
      <c r="AN13" s="20">
        <v>10521.45</v>
      </c>
      <c r="AO13" s="19">
        <f t="shared" si="36"/>
        <v>2.9997678069294462E-6</v>
      </c>
    </row>
    <row r="14" spans="1:41" x14ac:dyDescent="0.15">
      <c r="A14" s="12" t="s">
        <v>15</v>
      </c>
      <c r="B14" s="3" t="s">
        <v>11</v>
      </c>
      <c r="C14" s="13" t="s">
        <v>16</v>
      </c>
      <c r="D14" s="14">
        <v>36785817.670000002</v>
      </c>
      <c r="E14" s="19">
        <f t="shared" si="19"/>
        <v>1.5033197314564628E-2</v>
      </c>
      <c r="F14" s="53">
        <v>41373043.899999999</v>
      </c>
      <c r="G14" s="15">
        <f t="shared" si="18"/>
        <v>1.6785882968273623E-2</v>
      </c>
      <c r="H14" s="14">
        <v>39464764.880000003</v>
      </c>
      <c r="I14" s="15">
        <f t="shared" si="20"/>
        <v>1.7411361388715595E-2</v>
      </c>
      <c r="J14" s="16">
        <v>35050476.149999999</v>
      </c>
      <c r="K14" s="17">
        <f t="shared" si="21"/>
        <v>1.5459787145100852E-2</v>
      </c>
      <c r="L14" s="16">
        <v>39129854.020000003</v>
      </c>
      <c r="M14" s="17">
        <f t="shared" si="22"/>
        <v>1.757289533498918E-2</v>
      </c>
      <c r="N14" s="18">
        <v>44024088.57</v>
      </c>
      <c r="O14" s="17">
        <f t="shared" si="23"/>
        <v>1.9173461316644512E-2</v>
      </c>
      <c r="P14" s="14">
        <v>46071175.82</v>
      </c>
      <c r="Q14" s="19">
        <f t="shared" si="24"/>
        <v>1.9095735369970689E-2</v>
      </c>
      <c r="R14" s="16">
        <v>52870989.789999999</v>
      </c>
      <c r="S14" s="15">
        <f t="shared" si="25"/>
        <v>2.0018754515347272E-2</v>
      </c>
      <c r="T14" s="16">
        <v>56809791.420000002</v>
      </c>
      <c r="U14" s="17">
        <f t="shared" si="26"/>
        <v>2.1613665986376727E-2</v>
      </c>
      <c r="V14" s="16">
        <v>56781512.399999999</v>
      </c>
      <c r="W14" s="17">
        <f t="shared" si="27"/>
        <v>2.1497364091340326E-2</v>
      </c>
      <c r="X14" s="16">
        <v>61668505.740000002</v>
      </c>
      <c r="Y14" s="17">
        <f t="shared" si="28"/>
        <v>2.240843015027514E-2</v>
      </c>
      <c r="Z14" s="20">
        <v>63960750.719999999</v>
      </c>
      <c r="AA14" s="15">
        <f t="shared" si="29"/>
        <v>2.1615712345355503E-2</v>
      </c>
      <c r="AB14" s="20">
        <v>62188366.090000004</v>
      </c>
      <c r="AC14" s="19">
        <f t="shared" si="30"/>
        <v>1.9844271958660231E-2</v>
      </c>
      <c r="AD14" s="20">
        <v>69024948.510000005</v>
      </c>
      <c r="AE14" s="19">
        <f t="shared" si="31"/>
        <v>2.1198627048673674E-2</v>
      </c>
      <c r="AF14" s="20">
        <v>74045359.620000005</v>
      </c>
      <c r="AG14" s="19">
        <f t="shared" si="32"/>
        <v>2.2418884588395735E-2</v>
      </c>
      <c r="AH14" s="20">
        <v>69833584.879999995</v>
      </c>
      <c r="AI14" s="19">
        <f t="shared" si="33"/>
        <v>2.0113491434271196E-2</v>
      </c>
      <c r="AJ14" s="20">
        <v>71872721.560000002</v>
      </c>
      <c r="AK14" s="19">
        <f t="shared" si="34"/>
        <v>2.0845471561714724E-2</v>
      </c>
      <c r="AL14" s="20">
        <v>71125330.439999998</v>
      </c>
      <c r="AM14" s="19">
        <f t="shared" si="35"/>
        <v>1.8789352628111166E-2</v>
      </c>
      <c r="AN14" s="20">
        <v>60092947.609999999</v>
      </c>
      <c r="AO14" s="19">
        <f t="shared" si="36"/>
        <v>1.7133084286289037E-2</v>
      </c>
    </row>
    <row r="15" spans="1:41" x14ac:dyDescent="0.15">
      <c r="A15" s="12" t="s">
        <v>17</v>
      </c>
      <c r="B15" s="3" t="s">
        <v>11</v>
      </c>
      <c r="C15" s="13" t="s">
        <v>18</v>
      </c>
      <c r="D15" s="14">
        <v>351182439.86000001</v>
      </c>
      <c r="E15" s="19">
        <f t="shared" si="19"/>
        <v>0.14351712823638332</v>
      </c>
      <c r="F15" s="53">
        <v>360315481.25</v>
      </c>
      <c r="G15" s="15">
        <f t="shared" si="18"/>
        <v>0.14618729805180444</v>
      </c>
      <c r="H15" s="14">
        <v>314541242.63999999</v>
      </c>
      <c r="I15" s="15">
        <f t="shared" si="20"/>
        <v>0.1387716679400807</v>
      </c>
      <c r="J15" s="16">
        <v>335498041.77999997</v>
      </c>
      <c r="K15" s="17">
        <f t="shared" si="21"/>
        <v>0.14797882605988372</v>
      </c>
      <c r="L15" s="16">
        <v>344526093.01999998</v>
      </c>
      <c r="M15" s="17">
        <f t="shared" si="22"/>
        <v>0.15472383233831458</v>
      </c>
      <c r="N15" s="18">
        <v>336796867.58999997</v>
      </c>
      <c r="O15" s="17">
        <f t="shared" si="23"/>
        <v>0.14668246230779169</v>
      </c>
      <c r="P15" s="14">
        <v>326148636.13</v>
      </c>
      <c r="Q15" s="19">
        <f t="shared" si="24"/>
        <v>0.13518317985085324</v>
      </c>
      <c r="R15" s="16">
        <v>385180340.26999998</v>
      </c>
      <c r="S15" s="15">
        <f t="shared" si="25"/>
        <v>0.14584237417589418</v>
      </c>
      <c r="T15" s="16">
        <v>401006703.73000002</v>
      </c>
      <c r="U15" s="17">
        <f t="shared" si="26"/>
        <v>0.15256568869687553</v>
      </c>
      <c r="V15" s="16">
        <v>404566606.16000003</v>
      </c>
      <c r="W15" s="17">
        <f t="shared" si="27"/>
        <v>0.15316808700959167</v>
      </c>
      <c r="X15" s="16">
        <v>406809028.23000002</v>
      </c>
      <c r="Y15" s="17">
        <f t="shared" si="28"/>
        <v>0.14782183521726536</v>
      </c>
      <c r="Z15" s="20">
        <v>419688708.32999998</v>
      </c>
      <c r="AA15" s="15">
        <f t="shared" si="29"/>
        <v>0.14183495802869597</v>
      </c>
      <c r="AB15" s="20">
        <v>460018979.29000002</v>
      </c>
      <c r="AC15" s="19">
        <f t="shared" si="30"/>
        <v>0.14679179250287405</v>
      </c>
      <c r="AD15" s="20">
        <v>469214221.86000001</v>
      </c>
      <c r="AE15" s="19">
        <f t="shared" si="31"/>
        <v>0.1441029295907803</v>
      </c>
      <c r="AF15" s="20">
        <v>485073567.70999998</v>
      </c>
      <c r="AG15" s="19">
        <f t="shared" si="32"/>
        <v>0.14686684469062281</v>
      </c>
      <c r="AH15" s="20">
        <v>487949097.35000002</v>
      </c>
      <c r="AI15" s="19">
        <f t="shared" si="33"/>
        <v>0.14053925495553893</v>
      </c>
      <c r="AJ15" s="20">
        <v>458101964.19999999</v>
      </c>
      <c r="AK15" s="19">
        <f t="shared" si="34"/>
        <v>0.13286475396823358</v>
      </c>
      <c r="AL15" s="20">
        <v>477685852.38999999</v>
      </c>
      <c r="AM15" s="19">
        <f t="shared" si="35"/>
        <v>0.12619144080584702</v>
      </c>
      <c r="AN15" s="20">
        <v>461966885.30000001</v>
      </c>
      <c r="AO15" s="19">
        <f t="shared" si="36"/>
        <v>0.13171125561499678</v>
      </c>
    </row>
    <row r="16" spans="1:41" x14ac:dyDescent="0.15">
      <c r="A16" s="12" t="s">
        <v>19</v>
      </c>
      <c r="B16" s="3" t="s">
        <v>11</v>
      </c>
      <c r="C16" s="13" t="s">
        <v>20</v>
      </c>
      <c r="D16" s="14">
        <v>3045151.03</v>
      </c>
      <c r="E16" s="19">
        <f t="shared" si="19"/>
        <v>1.2444566734199144E-3</v>
      </c>
      <c r="F16" s="53">
        <v>3921376.19</v>
      </c>
      <c r="G16" s="15">
        <f t="shared" si="18"/>
        <v>1.5909818469971148E-3</v>
      </c>
      <c r="H16" s="14">
        <v>5150118.82</v>
      </c>
      <c r="I16" s="15">
        <f t="shared" si="20"/>
        <v>2.2721681034336754E-3</v>
      </c>
      <c r="J16" s="16">
        <v>6073780.3700000001</v>
      </c>
      <c r="K16" s="17">
        <f t="shared" si="21"/>
        <v>2.6789750668277843E-3</v>
      </c>
      <c r="L16" s="16">
        <v>5510349.2199999997</v>
      </c>
      <c r="M16" s="17">
        <f t="shared" si="22"/>
        <v>2.474652475135895E-3</v>
      </c>
      <c r="N16" s="18">
        <v>5755045.6600000001</v>
      </c>
      <c r="O16" s="17">
        <f t="shared" si="23"/>
        <v>2.5064492854197638E-3</v>
      </c>
      <c r="P16" s="14">
        <v>8383514.5700000003</v>
      </c>
      <c r="Q16" s="19">
        <f t="shared" si="24"/>
        <v>3.474827217878756E-3</v>
      </c>
      <c r="R16" s="16">
        <v>6881316.7699999996</v>
      </c>
      <c r="S16" s="15">
        <f t="shared" si="25"/>
        <v>2.6055005156538115E-3</v>
      </c>
      <c r="T16" s="16">
        <v>8419734.4800000004</v>
      </c>
      <c r="U16" s="17">
        <f t="shared" si="26"/>
        <v>3.2033444270072155E-3</v>
      </c>
      <c r="V16" s="16">
        <v>7219543.0099999998</v>
      </c>
      <c r="W16" s="17">
        <f t="shared" si="27"/>
        <v>2.7333041706557475E-3</v>
      </c>
      <c r="X16" s="16">
        <v>7086959.3399999999</v>
      </c>
      <c r="Y16" s="17">
        <f t="shared" si="28"/>
        <v>2.5751821199913186E-3</v>
      </c>
      <c r="Z16" s="20">
        <v>9257752.6999999993</v>
      </c>
      <c r="AA16" s="15">
        <f t="shared" si="29"/>
        <v>3.128683091974162E-3</v>
      </c>
      <c r="AB16" s="20">
        <v>7537684.2000000002</v>
      </c>
      <c r="AC16" s="19">
        <f t="shared" si="30"/>
        <v>2.4052707058876883E-3</v>
      </c>
      <c r="AD16" s="20">
        <v>8650391.7799999993</v>
      </c>
      <c r="AE16" s="19">
        <f t="shared" si="31"/>
        <v>2.6566688295691478E-3</v>
      </c>
      <c r="AF16" s="20">
        <v>13471836.23</v>
      </c>
      <c r="AG16" s="19">
        <f t="shared" si="32"/>
        <v>4.0788989773852119E-3</v>
      </c>
      <c r="AH16" s="20">
        <v>13677686.07</v>
      </c>
      <c r="AI16" s="19">
        <f t="shared" si="33"/>
        <v>3.9394515129407958E-3</v>
      </c>
      <c r="AJ16" s="20">
        <v>12392355.16</v>
      </c>
      <c r="AK16" s="19">
        <f t="shared" si="34"/>
        <v>3.5941937561776772E-3</v>
      </c>
      <c r="AL16" s="20">
        <v>12312443.5</v>
      </c>
      <c r="AM16" s="19">
        <f t="shared" si="35"/>
        <v>3.2526083352308888E-3</v>
      </c>
      <c r="AN16" s="20">
        <v>12720747.369999999</v>
      </c>
      <c r="AO16" s="19">
        <f t="shared" si="36"/>
        <v>3.6268088942691752E-3</v>
      </c>
    </row>
    <row r="17" spans="1:41" x14ac:dyDescent="0.15">
      <c r="A17" s="12" t="s">
        <v>21</v>
      </c>
      <c r="B17" s="3" t="s">
        <v>11</v>
      </c>
      <c r="C17" s="13" t="s">
        <v>22</v>
      </c>
      <c r="D17" s="14">
        <v>1166854.8999999999</v>
      </c>
      <c r="E17" s="19">
        <f t="shared" si="19"/>
        <v>4.768566001856817E-4</v>
      </c>
      <c r="F17" s="53">
        <v>985673.71</v>
      </c>
      <c r="G17" s="15">
        <f t="shared" si="18"/>
        <v>3.9990781391272191E-4</v>
      </c>
      <c r="H17" s="14">
        <v>810890.81</v>
      </c>
      <c r="I17" s="15">
        <f t="shared" si="20"/>
        <v>3.577548981383495E-4</v>
      </c>
      <c r="J17" s="16">
        <v>799720.16</v>
      </c>
      <c r="K17" s="17">
        <f t="shared" si="21"/>
        <v>3.527342509224657E-4</v>
      </c>
      <c r="L17" s="16">
        <v>1134976.57</v>
      </c>
      <c r="M17" s="17">
        <f t="shared" si="22"/>
        <v>5.0970863479533673E-4</v>
      </c>
      <c r="N17" s="18">
        <v>1020005.19</v>
      </c>
      <c r="O17" s="17">
        <f t="shared" si="23"/>
        <v>4.4423475166658363E-4</v>
      </c>
      <c r="P17" s="14">
        <v>1464088.93</v>
      </c>
      <c r="Q17" s="19">
        <f t="shared" si="24"/>
        <v>6.068404868722002E-4</v>
      </c>
      <c r="R17" s="16">
        <v>1708295.39</v>
      </c>
      <c r="S17" s="15">
        <f t="shared" si="25"/>
        <v>6.4681872209961183E-4</v>
      </c>
      <c r="T17" s="16">
        <v>957379.05</v>
      </c>
      <c r="U17" s="17">
        <f t="shared" si="26"/>
        <v>3.6424127763598577E-4</v>
      </c>
      <c r="V17" s="16">
        <v>1460670.13</v>
      </c>
      <c r="W17" s="17">
        <f t="shared" si="27"/>
        <v>5.5300671424094372E-4</v>
      </c>
      <c r="X17" s="16">
        <v>1745838.86</v>
      </c>
      <c r="Y17" s="17">
        <f t="shared" si="28"/>
        <v>6.3438391572005651E-4</v>
      </c>
      <c r="Z17" s="20">
        <v>1491529.37</v>
      </c>
      <c r="AA17" s="15">
        <f t="shared" si="29"/>
        <v>5.0406646972778559E-4</v>
      </c>
      <c r="AB17" s="20">
        <v>1328124.1399999999</v>
      </c>
      <c r="AC17" s="19">
        <f t="shared" si="30"/>
        <v>4.23803651488116E-4</v>
      </c>
      <c r="AD17" s="20">
        <v>1771214.15</v>
      </c>
      <c r="AE17" s="19">
        <f t="shared" si="31"/>
        <v>5.4396720315907042E-4</v>
      </c>
      <c r="AF17" s="20">
        <v>2478658.89</v>
      </c>
      <c r="AG17" s="19">
        <f t="shared" si="32"/>
        <v>7.5046927821121278E-4</v>
      </c>
      <c r="AH17" s="20">
        <v>2378153.87</v>
      </c>
      <c r="AI17" s="19">
        <f t="shared" si="33"/>
        <v>6.8495663763816072E-4</v>
      </c>
      <c r="AJ17" s="20">
        <v>2636322.9300000002</v>
      </c>
      <c r="AK17" s="19">
        <f t="shared" si="34"/>
        <v>7.6462103384987554E-4</v>
      </c>
      <c r="AL17" s="20">
        <v>3483253.48</v>
      </c>
      <c r="AM17" s="19">
        <f t="shared" si="35"/>
        <v>9.2017959739429454E-4</v>
      </c>
      <c r="AN17" s="20">
        <v>4079404.22</v>
      </c>
      <c r="AO17" s="19">
        <f t="shared" si="36"/>
        <v>1.1630778505441863E-3</v>
      </c>
    </row>
    <row r="18" spans="1:41" x14ac:dyDescent="0.15">
      <c r="A18" s="12" t="s">
        <v>23</v>
      </c>
      <c r="B18" s="3" t="s">
        <v>11</v>
      </c>
      <c r="C18" s="13" t="s">
        <v>24</v>
      </c>
      <c r="D18" s="14">
        <v>8447243.2400000002</v>
      </c>
      <c r="E18" s="19">
        <f t="shared" si="19"/>
        <v>3.4521204756203044E-3</v>
      </c>
      <c r="F18" s="53">
        <v>8012123.7199999997</v>
      </c>
      <c r="G18" s="15">
        <f t="shared" si="18"/>
        <v>3.25068108153505E-3</v>
      </c>
      <c r="H18" s="14">
        <v>7665748.71</v>
      </c>
      <c r="I18" s="15">
        <f t="shared" si="20"/>
        <v>3.3820325931431311E-3</v>
      </c>
      <c r="J18" s="16">
        <v>8327935.7300000004</v>
      </c>
      <c r="K18" s="17">
        <f t="shared" si="21"/>
        <v>3.6732201067083106E-3</v>
      </c>
      <c r="L18" s="16">
        <v>8882159.0399999991</v>
      </c>
      <c r="M18" s="17">
        <f t="shared" si="22"/>
        <v>3.9889045095560498E-3</v>
      </c>
      <c r="N18" s="18">
        <v>10328423.27</v>
      </c>
      <c r="O18" s="17">
        <f t="shared" si="23"/>
        <v>4.4982560789281999E-3</v>
      </c>
      <c r="P18" s="14">
        <v>8802214.3900000006</v>
      </c>
      <c r="Q18" s="19">
        <f t="shared" si="24"/>
        <v>3.6483713226225182E-3</v>
      </c>
      <c r="R18" s="16">
        <v>9612099.6899999995</v>
      </c>
      <c r="S18" s="15">
        <f t="shared" si="25"/>
        <v>3.6394677844209808E-3</v>
      </c>
      <c r="T18" s="16">
        <v>10359645.539999999</v>
      </c>
      <c r="U18" s="17">
        <f t="shared" si="26"/>
        <v>3.941396594531227E-3</v>
      </c>
      <c r="V18" s="16">
        <v>10631092.210000001</v>
      </c>
      <c r="W18" s="17">
        <f t="shared" si="27"/>
        <v>4.0249096980196301E-3</v>
      </c>
      <c r="X18" s="16">
        <v>10707209.9</v>
      </c>
      <c r="Y18" s="17">
        <f t="shared" si="28"/>
        <v>3.8906693500902795E-3</v>
      </c>
      <c r="Z18" s="20">
        <v>10127199.24</v>
      </c>
      <c r="AA18" s="15">
        <f t="shared" si="29"/>
        <v>3.4225149513057948E-3</v>
      </c>
      <c r="AB18" s="20">
        <v>10928607.470000001</v>
      </c>
      <c r="AC18" s="19">
        <f t="shared" si="30"/>
        <v>3.48731237688843E-3</v>
      </c>
      <c r="AD18" s="20">
        <v>11100896.039999999</v>
      </c>
      <c r="AE18" s="19">
        <f t="shared" si="31"/>
        <v>3.409256509969955E-3</v>
      </c>
      <c r="AF18" s="20">
        <v>10503284.460000001</v>
      </c>
      <c r="AG18" s="19">
        <f t="shared" si="32"/>
        <v>3.1801037001679758E-3</v>
      </c>
      <c r="AH18" s="20">
        <v>12063874.49</v>
      </c>
      <c r="AI18" s="19">
        <f t="shared" si="33"/>
        <v>3.4746409859338413E-3</v>
      </c>
      <c r="AJ18" s="20">
        <v>12027415.66</v>
      </c>
      <c r="AK18" s="19">
        <f t="shared" si="34"/>
        <v>3.4883492048113328E-3</v>
      </c>
      <c r="AL18" s="20">
        <v>13032577.82</v>
      </c>
      <c r="AM18" s="19">
        <f t="shared" si="35"/>
        <v>3.4428479811401532E-3</v>
      </c>
      <c r="AN18" s="20">
        <v>11782121.59</v>
      </c>
      <c r="AO18" s="19">
        <f t="shared" si="36"/>
        <v>3.3591975481526192E-3</v>
      </c>
    </row>
    <row r="19" spans="1:41" x14ac:dyDescent="0.15">
      <c r="A19" s="12" t="s">
        <v>25</v>
      </c>
      <c r="B19" s="3" t="s">
        <v>11</v>
      </c>
      <c r="C19" s="13" t="s">
        <v>26</v>
      </c>
      <c r="D19" s="14">
        <v>2954.35</v>
      </c>
      <c r="E19" s="19">
        <f t="shared" si="19"/>
        <v>1.2073491714853052E-6</v>
      </c>
      <c r="F19" s="53">
        <v>93715.34</v>
      </c>
      <c r="G19" s="15">
        <f t="shared" si="18"/>
        <v>3.8022214013892555E-5</v>
      </c>
      <c r="H19" s="14">
        <v>142715.14000000001</v>
      </c>
      <c r="I19" s="15">
        <f t="shared" si="20"/>
        <v>6.296413739539148E-5</v>
      </c>
      <c r="J19" s="16">
        <v>70288.289999999994</v>
      </c>
      <c r="K19" s="17">
        <f t="shared" si="21"/>
        <v>3.1002203723076121E-5</v>
      </c>
      <c r="L19" s="16">
        <v>101488.06</v>
      </c>
      <c r="M19" s="17">
        <f t="shared" si="22"/>
        <v>4.5577452326286541E-5</v>
      </c>
      <c r="N19" s="18">
        <v>1277514.9099999999</v>
      </c>
      <c r="O19" s="17">
        <f t="shared" si="23"/>
        <v>5.56385912893451E-4</v>
      </c>
      <c r="P19" s="14">
        <v>1255532.67</v>
      </c>
      <c r="Q19" s="19">
        <f t="shared" si="24"/>
        <v>5.2039738921238446E-4</v>
      </c>
      <c r="R19" s="16">
        <v>1095979.8500000001</v>
      </c>
      <c r="S19" s="15">
        <f t="shared" si="25"/>
        <v>4.1497523799085146E-4</v>
      </c>
      <c r="T19" s="16">
        <v>371260.15999999997</v>
      </c>
      <c r="U19" s="17">
        <f t="shared" si="26"/>
        <v>1.4124841672035802E-4</v>
      </c>
      <c r="V19" s="16">
        <v>427101.87</v>
      </c>
      <c r="W19" s="17">
        <f t="shared" si="27"/>
        <v>1.6169989166196116E-4</v>
      </c>
      <c r="X19" s="16">
        <v>320818.81</v>
      </c>
      <c r="Y19" s="17">
        <f t="shared" si="28"/>
        <v>1.1657564600460823E-4</v>
      </c>
      <c r="Z19" s="20">
        <v>198047.7</v>
      </c>
      <c r="AA19" s="15">
        <f t="shared" si="29"/>
        <v>6.6930767160627584E-5</v>
      </c>
      <c r="AB19" s="20">
        <v>361815.91</v>
      </c>
      <c r="AC19" s="19">
        <f t="shared" si="30"/>
        <v>1.154552494049958E-4</v>
      </c>
      <c r="AD19" s="20">
        <v>95944.53</v>
      </c>
      <c r="AE19" s="19">
        <f t="shared" si="31"/>
        <v>2.9466046012850297E-5</v>
      </c>
      <c r="AF19" s="20">
        <v>99939.61</v>
      </c>
      <c r="AG19" s="19">
        <f t="shared" si="32"/>
        <v>3.0258946595677026E-5</v>
      </c>
      <c r="AH19" s="20">
        <v>191895</v>
      </c>
      <c r="AI19" s="19">
        <f t="shared" si="33"/>
        <v>5.5269659225025183E-5</v>
      </c>
      <c r="AJ19" s="20">
        <v>112537.8</v>
      </c>
      <c r="AK19" s="19">
        <f t="shared" si="34"/>
        <v>3.2639692203105982E-5</v>
      </c>
      <c r="AL19" s="20">
        <v>218758.24</v>
      </c>
      <c r="AM19" s="19">
        <f t="shared" si="35"/>
        <v>5.7789899691676891E-5</v>
      </c>
      <c r="AN19" s="20">
        <v>135868.71</v>
      </c>
      <c r="AO19" s="19">
        <f t="shared" si="36"/>
        <v>3.8737491717114358E-5</v>
      </c>
    </row>
    <row r="20" spans="1:41" ht="21" x14ac:dyDescent="0.15">
      <c r="A20" s="12" t="s">
        <v>27</v>
      </c>
      <c r="B20" s="3" t="s">
        <v>11</v>
      </c>
      <c r="C20" s="13" t="s">
        <v>12</v>
      </c>
      <c r="D20" s="14">
        <v>755564.06</v>
      </c>
      <c r="E20" s="19">
        <f t="shared" si="19"/>
        <v>3.0877507466788755E-4</v>
      </c>
      <c r="F20" s="53">
        <v>631788.48</v>
      </c>
      <c r="G20" s="15">
        <f t="shared" si="18"/>
        <v>2.5632939920051376E-4</v>
      </c>
      <c r="H20" s="14">
        <v>950221.04</v>
      </c>
      <c r="I20" s="15">
        <f t="shared" si="20"/>
        <v>4.1922565551595848E-4</v>
      </c>
      <c r="J20" s="16">
        <v>274136.69</v>
      </c>
      <c r="K20" s="17">
        <f t="shared" si="21"/>
        <v>1.2091404573008911E-4</v>
      </c>
      <c r="L20" s="16">
        <v>401817.99</v>
      </c>
      <c r="M20" s="17">
        <f t="shared" si="22"/>
        <v>1.8045315166207021E-4</v>
      </c>
      <c r="N20" s="18">
        <v>631750.19999999995</v>
      </c>
      <c r="O20" s="17">
        <f t="shared" si="23"/>
        <v>2.7514114238214271E-4</v>
      </c>
      <c r="P20" s="14">
        <v>698711.88</v>
      </c>
      <c r="Q20" s="19">
        <f t="shared" si="24"/>
        <v>2.8960444188495463E-4</v>
      </c>
      <c r="R20" s="16">
        <v>565515.84</v>
      </c>
      <c r="S20" s="15">
        <f t="shared" si="25"/>
        <v>2.1412352635096006E-4</v>
      </c>
      <c r="T20" s="16">
        <v>212484.79</v>
      </c>
      <c r="U20" s="17">
        <f t="shared" si="26"/>
        <v>8.0841262807885894E-5</v>
      </c>
      <c r="V20" s="16">
        <v>305007.42</v>
      </c>
      <c r="W20" s="17">
        <f t="shared" si="27"/>
        <v>1.1547518340318735E-4</v>
      </c>
      <c r="X20" s="16">
        <v>414592.18</v>
      </c>
      <c r="Y20" s="17">
        <f t="shared" si="28"/>
        <v>1.5064999216211425E-4</v>
      </c>
      <c r="Z20" s="20">
        <v>409189.42</v>
      </c>
      <c r="AA20" s="15">
        <f t="shared" si="29"/>
        <v>1.3828669454183133E-4</v>
      </c>
      <c r="AB20" s="20">
        <v>203041.95</v>
      </c>
      <c r="AC20" s="19">
        <f t="shared" si="30"/>
        <v>6.4790569814706847E-5</v>
      </c>
      <c r="AD20" s="20">
        <v>274020.27</v>
      </c>
      <c r="AE20" s="19">
        <f t="shared" si="31"/>
        <v>8.4155854265726906E-5</v>
      </c>
      <c r="AF20" s="20">
        <v>38293</v>
      </c>
      <c r="AG20" s="19">
        <f t="shared" si="32"/>
        <v>1.1594060072760544E-5</v>
      </c>
      <c r="AH20" s="20">
        <v>184301.13</v>
      </c>
      <c r="AI20" s="19">
        <f t="shared" si="33"/>
        <v>5.3082470360807037E-5</v>
      </c>
      <c r="AJ20" s="20">
        <v>137733.29999999999</v>
      </c>
      <c r="AK20" s="19">
        <f t="shared" si="34"/>
        <v>3.9947222338788008E-5</v>
      </c>
      <c r="AL20" s="20">
        <v>235852.96</v>
      </c>
      <c r="AM20" s="19">
        <f t="shared" si="35"/>
        <v>6.2305853714973586E-5</v>
      </c>
      <c r="AN20" s="20">
        <v>246613.75</v>
      </c>
      <c r="AO20" s="19">
        <f t="shared" si="36"/>
        <v>7.0311980572653645E-5</v>
      </c>
    </row>
    <row r="21" spans="1:41" x14ac:dyDescent="0.15">
      <c r="A21" s="12" t="s">
        <v>28</v>
      </c>
      <c r="B21" s="3" t="s">
        <v>11</v>
      </c>
      <c r="C21" s="13" t="s">
        <v>14</v>
      </c>
      <c r="D21" s="14">
        <v>99398.61</v>
      </c>
      <c r="E21" s="19">
        <f t="shared" si="19"/>
        <v>4.0621060277316832E-5</v>
      </c>
      <c r="F21" s="53">
        <v>35171.519999999997</v>
      </c>
      <c r="G21" s="15">
        <f t="shared" si="18"/>
        <v>1.4269798953233292E-5</v>
      </c>
      <c r="H21" s="14">
        <v>37486.71</v>
      </c>
      <c r="I21" s="15">
        <f t="shared" si="20"/>
        <v>1.6538668279631689E-5</v>
      </c>
      <c r="J21" s="16">
        <v>14581</v>
      </c>
      <c r="K21" s="17">
        <f t="shared" si="21"/>
        <v>6.4312722999261036E-6</v>
      </c>
      <c r="L21" s="16">
        <v>10980</v>
      </c>
      <c r="M21" s="17">
        <f t="shared" si="22"/>
        <v>4.9310276158853195E-6</v>
      </c>
      <c r="N21" s="18">
        <v>5000</v>
      </c>
      <c r="O21" s="17">
        <f t="shared" si="23"/>
        <v>2.1776102515056009E-6</v>
      </c>
      <c r="P21" s="14">
        <v>29271.06</v>
      </c>
      <c r="Q21" s="19">
        <f t="shared" si="24"/>
        <v>1.2132367056190628E-5</v>
      </c>
      <c r="R21" s="16">
        <v>40210.300000000003</v>
      </c>
      <c r="S21" s="15">
        <f t="shared" si="25"/>
        <v>1.5224986857361963E-5</v>
      </c>
      <c r="T21" s="16">
        <v>23333.25</v>
      </c>
      <c r="U21" s="17">
        <f t="shared" si="26"/>
        <v>8.8772913835955204E-6</v>
      </c>
      <c r="V21" s="16">
        <v>49435.72</v>
      </c>
      <c r="W21" s="17">
        <f t="shared" si="27"/>
        <v>1.8716262160666838E-5</v>
      </c>
      <c r="X21" s="16">
        <v>59185.68</v>
      </c>
      <c r="Y21" s="17">
        <f t="shared" si="28"/>
        <v>2.1506247966638932E-5</v>
      </c>
      <c r="Z21" s="20">
        <v>79886.7</v>
      </c>
      <c r="AA21" s="15">
        <f t="shared" si="29"/>
        <v>2.6997930887008064E-5</v>
      </c>
      <c r="AB21" s="20">
        <v>74796.19</v>
      </c>
      <c r="AC21" s="19">
        <f t="shared" si="30"/>
        <v>2.386742133864001E-5</v>
      </c>
      <c r="AD21" s="20">
        <v>85827.47</v>
      </c>
      <c r="AE21" s="19">
        <f t="shared" si="31"/>
        <v>2.6358940735720199E-5</v>
      </c>
      <c r="AF21" s="20">
        <v>33580.65</v>
      </c>
      <c r="AG21" s="19">
        <f t="shared" si="32"/>
        <v>1.0167290977002229E-5</v>
      </c>
      <c r="AH21" s="20">
        <v>2146.6999999999998</v>
      </c>
      <c r="AI21" s="19">
        <f t="shared" si="33"/>
        <v>6.1829322003367236E-7</v>
      </c>
      <c r="AJ21" s="20">
        <v>69180.77</v>
      </c>
      <c r="AK21" s="19">
        <f t="shared" si="34"/>
        <v>2.0064716381285828E-5</v>
      </c>
      <c r="AL21" s="20">
        <v>40858.94</v>
      </c>
      <c r="AM21" s="19">
        <f t="shared" si="35"/>
        <v>1.0793806185806966E-5</v>
      </c>
      <c r="AN21" s="20">
        <v>394186.89</v>
      </c>
      <c r="AO21" s="19">
        <f t="shared" si="36"/>
        <v>1.1238651920939022E-4</v>
      </c>
    </row>
    <row r="22" spans="1:41" s="32" customFormat="1" x14ac:dyDescent="0.15">
      <c r="A22" s="21"/>
      <c r="B22" s="22"/>
      <c r="C22" s="23" t="s">
        <v>187</v>
      </c>
      <c r="D22" s="29">
        <f>SUM(D12:D21)</f>
        <v>401485423.72000003</v>
      </c>
      <c r="E22" s="28">
        <f t="shared" si="19"/>
        <v>0.16407436278429055</v>
      </c>
      <c r="F22" s="24">
        <f>SUM(F14:F21)</f>
        <v>415368374.10999995</v>
      </c>
      <c r="G22" s="25">
        <f t="shared" si="18"/>
        <v>0.16852337317469057</v>
      </c>
      <c r="H22" s="29">
        <f>SUM(H12:H21)</f>
        <v>368763188.74999994</v>
      </c>
      <c r="I22" s="25">
        <f t="shared" si="20"/>
        <v>0.1626937133847024</v>
      </c>
      <c r="J22" s="24">
        <f>SUM(J12:J21)</f>
        <v>386237858.52000004</v>
      </c>
      <c r="K22" s="26">
        <f t="shared" si="21"/>
        <v>0.17035874361720416</v>
      </c>
      <c r="L22" s="27">
        <f>SUM(L12:L21)</f>
        <v>399765577.64000005</v>
      </c>
      <c r="M22" s="26">
        <f t="shared" si="22"/>
        <v>0.17953143016604617</v>
      </c>
      <c r="N22" s="24">
        <f>SUM(N12:N21)</f>
        <v>400023238.38999999</v>
      </c>
      <c r="O22" s="26">
        <f t="shared" si="23"/>
        <v>0.17421894095170656</v>
      </c>
      <c r="P22" s="24">
        <f>SUM(P12:P21)</f>
        <v>393400100.12</v>
      </c>
      <c r="Q22" s="28">
        <f t="shared" si="24"/>
        <v>0.16305779205119264</v>
      </c>
      <c r="R22" s="24">
        <f>SUM(R12:R21)</f>
        <v>458989318.14999998</v>
      </c>
      <c r="S22" s="25">
        <f t="shared" si="25"/>
        <v>0.17378896293992527</v>
      </c>
      <c r="T22" s="29">
        <f>SUM(T12:T21)</f>
        <v>479189171.56000012</v>
      </c>
      <c r="U22" s="26">
        <f t="shared" si="26"/>
        <v>0.18231073270126813</v>
      </c>
      <c r="V22" s="24">
        <f>SUM(V12:V21)</f>
        <v>481545963.84000003</v>
      </c>
      <c r="W22" s="26">
        <f t="shared" si="27"/>
        <v>0.18231231388235944</v>
      </c>
      <c r="X22" s="24">
        <f>SUM(X12:X21)</f>
        <v>490103560.75</v>
      </c>
      <c r="Y22" s="26">
        <f t="shared" si="28"/>
        <v>0.17808849550807201</v>
      </c>
      <c r="Z22" s="30">
        <f>SUM(Z12:Z21)</f>
        <v>506615062.72999996</v>
      </c>
      <c r="AA22" s="25">
        <f t="shared" si="29"/>
        <v>0.17121195956150143</v>
      </c>
      <c r="AB22" s="31">
        <f>SUM(AB12:AB21)</f>
        <v>543448950.12000012</v>
      </c>
      <c r="AC22" s="28">
        <f t="shared" si="30"/>
        <v>0.17341424835350036</v>
      </c>
      <c r="AD22" s="30">
        <f>SUM(AD12:AD21)</f>
        <v>560922245.48999989</v>
      </c>
      <c r="AE22" s="28">
        <f t="shared" si="31"/>
        <v>0.17226787910931085</v>
      </c>
      <c r="AF22" s="31">
        <f>SUM(AF12:AF21)</f>
        <v>586814323.85000002</v>
      </c>
      <c r="AG22" s="28">
        <f t="shared" si="32"/>
        <v>0.17767112846403416</v>
      </c>
      <c r="AH22" s="31">
        <f>SUM(AH12:AH21)</f>
        <v>586786469.51000011</v>
      </c>
      <c r="AI22" s="28">
        <f t="shared" si="33"/>
        <v>0.16900642647110836</v>
      </c>
      <c r="AJ22" s="31">
        <f>SUM(AJ12:AJ21)</f>
        <v>557610824.33999979</v>
      </c>
      <c r="AK22" s="28">
        <f t="shared" si="34"/>
        <v>0.16172562175178287</v>
      </c>
      <c r="AL22" s="31">
        <f>SUM(AL12:AL21)</f>
        <v>578826014.96000016</v>
      </c>
      <c r="AM22" s="28">
        <f t="shared" si="35"/>
        <v>0.15290988510179768</v>
      </c>
      <c r="AN22" s="31">
        <f>SUM(AN12:AN21)</f>
        <v>552027588.96000004</v>
      </c>
      <c r="AO22" s="28">
        <f t="shared" si="36"/>
        <v>0.15738843884627013</v>
      </c>
    </row>
    <row r="23" spans="1:41" x14ac:dyDescent="0.15">
      <c r="A23" s="12"/>
      <c r="B23" s="3"/>
      <c r="C23" s="13"/>
      <c r="F23" s="33"/>
      <c r="G23" s="15"/>
      <c r="H23" s="33"/>
      <c r="I23" s="15"/>
      <c r="J23" s="33"/>
      <c r="K23" s="17"/>
      <c r="M23" s="17"/>
      <c r="N23" s="33"/>
      <c r="O23" s="17"/>
      <c r="P23" s="33"/>
      <c r="Q23" s="19"/>
      <c r="R23" s="13"/>
      <c r="S23" s="15"/>
      <c r="U23" s="17"/>
      <c r="V23" s="33"/>
      <c r="W23" s="17"/>
      <c r="X23" s="33"/>
      <c r="Y23" s="17"/>
      <c r="Z23" s="13"/>
      <c r="AA23" s="15"/>
      <c r="AC23" s="19"/>
      <c r="AD23" s="13"/>
      <c r="AE23" s="19"/>
      <c r="AF23" s="20"/>
      <c r="AH23" s="20"/>
      <c r="AJ23" s="20"/>
      <c r="AK23" s="28"/>
      <c r="AL23" s="20"/>
      <c r="AN23" s="20"/>
    </row>
    <row r="24" spans="1:41" ht="21" x14ac:dyDescent="0.15">
      <c r="A24" s="12" t="s">
        <v>29</v>
      </c>
      <c r="B24" s="3" t="s">
        <v>30</v>
      </c>
      <c r="C24" s="13" t="s">
        <v>31</v>
      </c>
      <c r="D24" s="14">
        <v>12704321.529999999</v>
      </c>
      <c r="E24" s="19">
        <f t="shared" ref="E24:E32" si="37">D24/$D$123</f>
        <v>5.1918533936495086E-3</v>
      </c>
      <c r="F24" s="53">
        <v>15630142.98</v>
      </c>
      <c r="G24" s="15">
        <f t="shared" si="18"/>
        <v>6.341465991088549E-3</v>
      </c>
      <c r="H24" s="14">
        <v>14267902.66</v>
      </c>
      <c r="I24" s="15">
        <f t="shared" ref="I24:I32" si="38">H24/$H$123</f>
        <v>6.2948204614332549E-3</v>
      </c>
      <c r="J24" s="16">
        <v>14173908.949999999</v>
      </c>
      <c r="K24" s="17">
        <f t="shared" ref="K24:K32" si="39">J24/$J$123</f>
        <v>6.2517157953370607E-3</v>
      </c>
      <c r="L24" s="16">
        <v>14269705.470000001</v>
      </c>
      <c r="M24" s="17">
        <f t="shared" ref="M24:M32" si="40">L24/$L$123</f>
        <v>6.4084072625792167E-3</v>
      </c>
      <c r="N24" s="18">
        <v>15303994.74</v>
      </c>
      <c r="O24" s="17">
        <f t="shared" ref="O24:O32" si="41">N24/$N$123</f>
        <v>6.665227166962359E-3</v>
      </c>
      <c r="P24" s="14">
        <v>15846015.449999999</v>
      </c>
      <c r="Q24" s="19">
        <f t="shared" ref="Q24:Q32" si="42">P24/$P$123</f>
        <v>6.5679095945779791E-3</v>
      </c>
      <c r="R24" s="16">
        <v>18815689.010000002</v>
      </c>
      <c r="S24" s="15">
        <f t="shared" ref="S24:S32" si="43">R24/$R$123</f>
        <v>7.1242596521155005E-3</v>
      </c>
      <c r="T24" s="16">
        <v>16338503.83</v>
      </c>
      <c r="U24" s="17">
        <f t="shared" ref="U24:U32" si="44">T24/$T$123</f>
        <v>6.2160933119433173E-3</v>
      </c>
      <c r="V24" s="16">
        <v>17058977.550000001</v>
      </c>
      <c r="W24" s="17">
        <f t="shared" ref="W24:W32" si="45">V24/$V$123</f>
        <v>6.4584938991225386E-3</v>
      </c>
      <c r="X24" s="16">
        <v>23400201.309999999</v>
      </c>
      <c r="Y24" s="17">
        <f t="shared" ref="Y24:Y32" si="46">X24/$X$123</f>
        <v>8.5029103634887554E-3</v>
      </c>
      <c r="Z24" s="20">
        <v>22377780.850000001</v>
      </c>
      <c r="AA24" s="15">
        <f t="shared" ref="AA24:AA32" si="47">Z24/$Z$123</f>
        <v>7.5626328386691737E-3</v>
      </c>
      <c r="AB24" s="20">
        <v>21970843.23</v>
      </c>
      <c r="AC24" s="19">
        <f t="shared" ref="AC24:AC32" si="48">AB24/$AB$123</f>
        <v>7.0108834759580185E-3</v>
      </c>
      <c r="AD24" s="20">
        <v>25817912.469999999</v>
      </c>
      <c r="AE24" s="19">
        <f t="shared" ref="AE24:AE32" si="49">AD24/$AD$123</f>
        <v>7.9290794044930071E-3</v>
      </c>
      <c r="AF24" s="20">
        <v>25725038.420000002</v>
      </c>
      <c r="AG24" s="19">
        <f t="shared" ref="AG24:AG32" si="50">AF24/$AF$123</f>
        <v>7.7888293112462585E-3</v>
      </c>
      <c r="AH24" s="20">
        <v>31335822.5</v>
      </c>
      <c r="AI24" s="19">
        <f t="shared" ref="AI24:AI32" si="51">AH24/$AH$123</f>
        <v>9.0253536106249602E-3</v>
      </c>
      <c r="AJ24" s="20">
        <v>28218340.219999999</v>
      </c>
      <c r="AK24" s="19">
        <f t="shared" ref="AK24:AK32" si="52">AJ24/$AJ$123</f>
        <v>8.1842539952205022E-3</v>
      </c>
      <c r="AL24" s="20">
        <v>36180998.350000001</v>
      </c>
      <c r="AM24" s="19">
        <f t="shared" ref="AM24:AM32" si="53">AL24/$AL$123</f>
        <v>9.5580228904347895E-3</v>
      </c>
      <c r="AN24" s="20">
        <v>30674987.989999998</v>
      </c>
      <c r="AO24" s="19">
        <f t="shared" ref="AO24:AO32" si="54">AN24/$AN$123</f>
        <v>8.7457376550142216E-3</v>
      </c>
    </row>
    <row r="25" spans="1:41" x14ac:dyDescent="0.15">
      <c r="A25" s="12" t="s">
        <v>32</v>
      </c>
      <c r="B25" s="3" t="s">
        <v>30</v>
      </c>
      <c r="C25" s="13" t="s">
        <v>33</v>
      </c>
      <c r="D25" s="14">
        <v>15000</v>
      </c>
      <c r="E25" s="19">
        <f t="shared" si="37"/>
        <v>6.1300243953084702E-6</v>
      </c>
      <c r="F25" s="53">
        <v>99988.05</v>
      </c>
      <c r="G25" s="15">
        <f t="shared" si="18"/>
        <v>4.056717967337887E-5</v>
      </c>
      <c r="H25" s="14">
        <v>106939.81</v>
      </c>
      <c r="I25" s="15">
        <f t="shared" si="38"/>
        <v>4.7180508598296296E-5</v>
      </c>
      <c r="J25" s="16">
        <v>4759106.4400000004</v>
      </c>
      <c r="K25" s="17">
        <f t="shared" si="39"/>
        <v>2.0991090748214754E-3</v>
      </c>
      <c r="L25" s="16">
        <v>329082.38</v>
      </c>
      <c r="M25" s="17">
        <f t="shared" si="40"/>
        <v>1.4778818794911354E-4</v>
      </c>
      <c r="N25" s="18">
        <v>216086.09</v>
      </c>
      <c r="O25" s="17">
        <f t="shared" si="41"/>
        <v>9.4110256958352388E-5</v>
      </c>
      <c r="P25" s="14">
        <v>1617613.32</v>
      </c>
      <c r="Q25" s="19">
        <f t="shared" si="42"/>
        <v>6.7047379060488927E-4</v>
      </c>
      <c r="R25" s="16">
        <v>3089283.44</v>
      </c>
      <c r="S25" s="15">
        <f t="shared" si="43"/>
        <v>1.1697077557905797E-3</v>
      </c>
      <c r="T25" s="16">
        <v>1515596.03</v>
      </c>
      <c r="U25" s="17">
        <f t="shared" si="44"/>
        <v>5.7661866984370284E-4</v>
      </c>
      <c r="V25" s="16">
        <v>4651784.54</v>
      </c>
      <c r="W25" s="17">
        <f t="shared" si="45"/>
        <v>1.7611560823950171E-3</v>
      </c>
      <c r="X25" s="16">
        <v>4634913.29</v>
      </c>
      <c r="Y25" s="17">
        <f t="shared" si="46"/>
        <v>1.6841843249686456E-3</v>
      </c>
      <c r="Z25" s="20">
        <v>9308559.1699999999</v>
      </c>
      <c r="AA25" s="15">
        <f t="shared" si="47"/>
        <v>3.1458532788221963E-3</v>
      </c>
      <c r="AB25" s="20">
        <v>15265256.58</v>
      </c>
      <c r="AC25" s="19">
        <f t="shared" si="48"/>
        <v>4.8711346211258461E-3</v>
      </c>
      <c r="AD25" s="20">
        <v>12239121.109999999</v>
      </c>
      <c r="AE25" s="19">
        <f t="shared" si="49"/>
        <v>3.7588229968306417E-3</v>
      </c>
      <c r="AF25" s="20">
        <v>12146223.939999999</v>
      </c>
      <c r="AG25" s="19">
        <f t="shared" si="50"/>
        <v>3.6775402819722207E-3</v>
      </c>
      <c r="AH25" s="20">
        <v>4846852.6100000003</v>
      </c>
      <c r="AI25" s="19">
        <f t="shared" si="51"/>
        <v>1.3959920376696835E-3</v>
      </c>
      <c r="AJ25" s="20">
        <v>10277349.32</v>
      </c>
      <c r="AK25" s="19">
        <f t="shared" si="52"/>
        <v>2.9807719581207434E-3</v>
      </c>
      <c r="AL25" s="20">
        <v>12481255.289999999</v>
      </c>
      <c r="AM25" s="19">
        <f t="shared" si="53"/>
        <v>3.2972037589775434E-3</v>
      </c>
      <c r="AN25" s="20">
        <v>14590308.48</v>
      </c>
      <c r="AO25" s="19">
        <f t="shared" si="54"/>
        <v>4.1598389643512732E-3</v>
      </c>
    </row>
    <row r="26" spans="1:41" x14ac:dyDescent="0.15">
      <c r="A26" s="12" t="s">
        <v>34</v>
      </c>
      <c r="B26" s="3" t="s">
        <v>30</v>
      </c>
      <c r="C26" s="13" t="s">
        <v>35</v>
      </c>
      <c r="D26" s="14">
        <v>1352721.89</v>
      </c>
      <c r="E26" s="19">
        <f t="shared" si="37"/>
        <v>5.5281454571785209E-4</v>
      </c>
      <c r="F26" s="53">
        <v>-222724.3</v>
      </c>
      <c r="G26" s="15">
        <f t="shared" si="18"/>
        <v>-9.0363765427243915E-5</v>
      </c>
      <c r="H26" s="14">
        <v>2131622.5099999998</v>
      </c>
      <c r="I26" s="15">
        <f t="shared" si="38"/>
        <v>9.4044522953030236E-4</v>
      </c>
      <c r="J26" s="16">
        <v>1827814.34</v>
      </c>
      <c r="K26" s="17">
        <f t="shared" si="39"/>
        <v>8.0619791058567406E-4</v>
      </c>
      <c r="L26" s="16">
        <v>920432.03</v>
      </c>
      <c r="M26" s="17">
        <f t="shared" si="40"/>
        <v>4.1335844794857782E-4</v>
      </c>
      <c r="N26" s="18">
        <v>1321475.22</v>
      </c>
      <c r="O26" s="17">
        <f t="shared" si="41"/>
        <v>5.7553159723652391E-4</v>
      </c>
      <c r="P26" s="14">
        <v>2561043.94</v>
      </c>
      <c r="Q26" s="19">
        <f t="shared" si="42"/>
        <v>1.0615100760653234E-3</v>
      </c>
      <c r="R26" s="16">
        <v>4946968.99</v>
      </c>
      <c r="S26" s="15">
        <f t="shared" si="43"/>
        <v>1.8730906722040665E-3</v>
      </c>
      <c r="T26" s="16">
        <v>3574415.46</v>
      </c>
      <c r="U26" s="17">
        <f t="shared" si="44"/>
        <v>1.3599103238703832E-3</v>
      </c>
      <c r="V26" s="16">
        <v>1357748.06</v>
      </c>
      <c r="W26" s="17">
        <f t="shared" si="45"/>
        <v>5.1404062971262092E-4</v>
      </c>
      <c r="X26" s="16">
        <v>1607723.41</v>
      </c>
      <c r="Y26" s="17">
        <f t="shared" si="46"/>
        <v>5.84197027342261E-4</v>
      </c>
      <c r="Z26" s="20">
        <v>2230752.61</v>
      </c>
      <c r="AA26" s="15">
        <f t="shared" si="47"/>
        <v>7.538890051885089E-4</v>
      </c>
      <c r="AB26" s="20">
        <v>1812408.36</v>
      </c>
      <c r="AC26" s="19">
        <f t="shared" si="48"/>
        <v>5.7833846838714034E-4</v>
      </c>
      <c r="AD26" s="20">
        <v>4171126.51</v>
      </c>
      <c r="AE26" s="19">
        <f t="shared" si="49"/>
        <v>1.28101733021236E-3</v>
      </c>
      <c r="AF26" s="20">
        <v>4817403.18</v>
      </c>
      <c r="AG26" s="19">
        <f t="shared" si="50"/>
        <v>1.4585762897560302E-3</v>
      </c>
      <c r="AH26" s="20">
        <v>6769070.0700000003</v>
      </c>
      <c r="AI26" s="19">
        <f t="shared" si="51"/>
        <v>1.9496297247933369E-3</v>
      </c>
      <c r="AJ26" s="20">
        <v>6522559.5499999998</v>
      </c>
      <c r="AK26" s="19">
        <f t="shared" si="52"/>
        <v>1.891758467718664E-3</v>
      </c>
      <c r="AL26" s="20">
        <v>6749184.5499999998</v>
      </c>
      <c r="AM26" s="19">
        <f t="shared" si="53"/>
        <v>1.782948601822338E-3</v>
      </c>
      <c r="AN26" s="20">
        <v>8187155.79</v>
      </c>
      <c r="AO26" s="19">
        <f t="shared" si="54"/>
        <v>2.3342378064960642E-3</v>
      </c>
    </row>
    <row r="27" spans="1:41" ht="21" x14ac:dyDescent="0.15">
      <c r="A27" s="12" t="s">
        <v>36</v>
      </c>
      <c r="B27" s="3" t="s">
        <v>30</v>
      </c>
      <c r="C27" s="36" t="s">
        <v>188</v>
      </c>
      <c r="D27" s="14">
        <v>8055597.3700000001</v>
      </c>
      <c r="E27" s="19">
        <f t="shared" si="37"/>
        <v>3.2920672264588505E-3</v>
      </c>
      <c r="F27" s="53">
        <v>3247267.76</v>
      </c>
      <c r="G27" s="15">
        <f t="shared" si="18"/>
        <v>1.3174823858200107E-3</v>
      </c>
      <c r="H27" s="14">
        <v>2699381.3</v>
      </c>
      <c r="I27" s="15">
        <f t="shared" si="38"/>
        <v>1.190933316925944E-3</v>
      </c>
      <c r="J27" s="16">
        <v>2452785.2400000002</v>
      </c>
      <c r="K27" s="17">
        <f t="shared" si="39"/>
        <v>1.0818551383087306E-3</v>
      </c>
      <c r="L27" s="16">
        <v>4761226.8599999994</v>
      </c>
      <c r="M27" s="17">
        <f t="shared" si="40"/>
        <v>2.1382277898137469E-3</v>
      </c>
      <c r="N27" s="18">
        <v>4062316.6399999997</v>
      </c>
      <c r="O27" s="17">
        <f t="shared" si="41"/>
        <v>1.7692284720251575E-3</v>
      </c>
      <c r="P27" s="14">
        <v>11519889.52</v>
      </c>
      <c r="Q27" s="19">
        <f t="shared" si="42"/>
        <v>4.7748024192975471E-3</v>
      </c>
      <c r="R27" s="16">
        <v>14985418.35</v>
      </c>
      <c r="S27" s="15">
        <f t="shared" si="43"/>
        <v>5.6739889389241255E-3</v>
      </c>
      <c r="T27" s="16">
        <v>5195833.38</v>
      </c>
      <c r="U27" s="17">
        <f t="shared" si="44"/>
        <v>1.9767896411718036E-3</v>
      </c>
      <c r="V27" s="16">
        <v>5318412.8</v>
      </c>
      <c r="W27" s="17">
        <f t="shared" si="45"/>
        <v>2.0135401738549811E-3</v>
      </c>
      <c r="X27" s="16">
        <v>6966812.6399999997</v>
      </c>
      <c r="Y27" s="17">
        <f t="shared" si="46"/>
        <v>2.531524520339285E-3</v>
      </c>
      <c r="Z27" s="20">
        <v>9536353.1799999997</v>
      </c>
      <c r="AA27" s="15">
        <f t="shared" si="47"/>
        <v>3.2228368935973018E-3</v>
      </c>
      <c r="AB27" s="20">
        <v>16586825.279999999</v>
      </c>
      <c r="AC27" s="19">
        <f t="shared" si="48"/>
        <v>5.2928464354690466E-3</v>
      </c>
      <c r="AD27" s="20">
        <v>9470572.3399999999</v>
      </c>
      <c r="AE27" s="19">
        <f t="shared" si="49"/>
        <v>2.9085589385707275E-3</v>
      </c>
      <c r="AF27" s="20">
        <v>13244627.99</v>
      </c>
      <c r="AG27" s="19">
        <f t="shared" si="50"/>
        <v>4.010106613674189E-3</v>
      </c>
      <c r="AH27" s="20">
        <v>15523980.75</v>
      </c>
      <c r="AI27" s="19">
        <f t="shared" si="51"/>
        <v>4.4712218967057548E-3</v>
      </c>
      <c r="AJ27" s="20">
        <v>15958095.890000001</v>
      </c>
      <c r="AK27" s="19">
        <f t="shared" si="52"/>
        <v>4.6283767587179652E-3</v>
      </c>
      <c r="AL27" s="20">
        <v>12933773.51</v>
      </c>
      <c r="AM27" s="19">
        <f t="shared" si="53"/>
        <v>3.416746604734833E-3</v>
      </c>
      <c r="AN27" s="20">
        <v>15803454.77</v>
      </c>
      <c r="AO27" s="19">
        <f t="shared" si="54"/>
        <v>4.5057187799506333E-3</v>
      </c>
    </row>
    <row r="28" spans="1:41" x14ac:dyDescent="0.15">
      <c r="A28" s="12" t="s">
        <v>37</v>
      </c>
      <c r="B28" s="3" t="s">
        <v>30</v>
      </c>
      <c r="C28" s="13" t="s">
        <v>38</v>
      </c>
      <c r="D28" s="14">
        <v>3646962.08</v>
      </c>
      <c r="E28" s="19">
        <f t="shared" si="37"/>
        <v>1.4903977679443282E-3</v>
      </c>
      <c r="F28" s="53">
        <v>2859390.83</v>
      </c>
      <c r="G28" s="15">
        <f t="shared" si="18"/>
        <v>1.1601128490556815E-3</v>
      </c>
      <c r="H28" s="14">
        <v>2789727.17</v>
      </c>
      <c r="I28" s="15">
        <f t="shared" si="38"/>
        <v>1.2307927864383319E-3</v>
      </c>
      <c r="J28" s="16">
        <v>3261985.98</v>
      </c>
      <c r="K28" s="17">
        <f t="shared" si="39"/>
        <v>1.4387710085674032E-3</v>
      </c>
      <c r="L28" s="16">
        <v>2446169.5499999998</v>
      </c>
      <c r="M28" s="17">
        <f t="shared" si="40"/>
        <v>1.0985546087602699E-3</v>
      </c>
      <c r="N28" s="18">
        <v>3935521.95</v>
      </c>
      <c r="O28" s="17">
        <f t="shared" si="41"/>
        <v>1.7140065886690628E-3</v>
      </c>
      <c r="P28" s="14">
        <v>1361385.5</v>
      </c>
      <c r="Q28" s="19">
        <f t="shared" si="42"/>
        <v>5.6427162497619165E-4</v>
      </c>
      <c r="R28" s="16">
        <v>4121657.3</v>
      </c>
      <c r="S28" s="15">
        <f t="shared" si="43"/>
        <v>1.560599603162622E-3</v>
      </c>
      <c r="T28" s="16">
        <v>3510689.92</v>
      </c>
      <c r="U28" s="17">
        <f t="shared" si="44"/>
        <v>1.3356655149750526E-3</v>
      </c>
      <c r="V28" s="16">
        <v>5440640.8300000001</v>
      </c>
      <c r="W28" s="17">
        <f t="shared" si="45"/>
        <v>2.0598154552276776E-3</v>
      </c>
      <c r="X28" s="16">
        <v>6117576.4199999999</v>
      </c>
      <c r="Y28" s="17">
        <f t="shared" si="46"/>
        <v>2.2229383094590324E-3</v>
      </c>
      <c r="Z28" s="20">
        <v>8330160.7300000004</v>
      </c>
      <c r="AA28" s="15">
        <f t="shared" si="47"/>
        <v>2.8152008239945908E-3</v>
      </c>
      <c r="AB28" s="20">
        <v>7980112.2000000002</v>
      </c>
      <c r="AC28" s="19">
        <f t="shared" si="48"/>
        <v>2.546449226986314E-3</v>
      </c>
      <c r="AD28" s="20">
        <v>8283880.6900000004</v>
      </c>
      <c r="AE28" s="19">
        <f t="shared" si="49"/>
        <v>2.5441076169376419E-3</v>
      </c>
      <c r="AF28" s="20">
        <v>10813174.65</v>
      </c>
      <c r="AG28" s="19">
        <f t="shared" si="50"/>
        <v>3.2739298688886078E-3</v>
      </c>
      <c r="AH28" s="20">
        <v>11552083.73</v>
      </c>
      <c r="AI28" s="19">
        <f t="shared" si="51"/>
        <v>3.3272348476826277E-3</v>
      </c>
      <c r="AJ28" s="20">
        <v>10808446.93</v>
      </c>
      <c r="AK28" s="19">
        <f t="shared" si="52"/>
        <v>3.1348078689009897E-3</v>
      </c>
      <c r="AL28" s="20">
        <v>13324046.199999999</v>
      </c>
      <c r="AM28" s="19">
        <f t="shared" si="53"/>
        <v>3.5198458964803732E-3</v>
      </c>
      <c r="AN28" s="20">
        <v>9400326.2200000007</v>
      </c>
      <c r="AO28" s="19">
        <f t="shared" si="54"/>
        <v>2.6801245046443952E-3</v>
      </c>
    </row>
    <row r="29" spans="1:41" x14ac:dyDescent="0.15">
      <c r="A29" s="12" t="s">
        <v>39</v>
      </c>
      <c r="B29" s="3" t="s">
        <v>30</v>
      </c>
      <c r="C29" s="13" t="s">
        <v>40</v>
      </c>
      <c r="D29" s="14">
        <v>34416164.359999999</v>
      </c>
      <c r="E29" s="19">
        <f t="shared" si="37"/>
        <v>1.4064795141316396E-2</v>
      </c>
      <c r="F29" s="53">
        <v>38009847.119999997</v>
      </c>
      <c r="G29" s="15">
        <f t="shared" si="18"/>
        <v>1.5421365827963463E-2</v>
      </c>
      <c r="H29" s="14">
        <v>37735653.719999999</v>
      </c>
      <c r="I29" s="15">
        <f t="shared" si="38"/>
        <v>1.6648499139831945E-2</v>
      </c>
      <c r="J29" s="16">
        <v>39844770.670000002</v>
      </c>
      <c r="K29" s="17">
        <f t="shared" si="39"/>
        <v>1.7574416700286612E-2</v>
      </c>
      <c r="L29" s="16">
        <v>46437641.93</v>
      </c>
      <c r="M29" s="17">
        <f t="shared" si="40"/>
        <v>2.085476272982004E-2</v>
      </c>
      <c r="N29" s="18">
        <v>37958668.640000001</v>
      </c>
      <c r="O29" s="17">
        <f t="shared" si="41"/>
        <v>1.6531837192793636E-2</v>
      </c>
      <c r="P29" s="14">
        <v>48954573.909999996</v>
      </c>
      <c r="Q29" s="19">
        <f t="shared" si="42"/>
        <v>2.0290855874557777E-2</v>
      </c>
      <c r="R29" s="16">
        <v>55590549.32</v>
      </c>
      <c r="S29" s="15">
        <f t="shared" si="43"/>
        <v>2.1048472227029689E-2</v>
      </c>
      <c r="T29" s="16">
        <v>62022788.630000003</v>
      </c>
      <c r="U29" s="17">
        <f t="shared" si="44"/>
        <v>2.3596985721734659E-2</v>
      </c>
      <c r="V29" s="16">
        <v>46809145.450000003</v>
      </c>
      <c r="W29" s="17">
        <f t="shared" si="45"/>
        <v>1.7721846425195895E-2</v>
      </c>
      <c r="X29" s="16">
        <v>62630028.310000002</v>
      </c>
      <c r="Y29" s="17">
        <f t="shared" si="46"/>
        <v>2.2757817752410318E-2</v>
      </c>
      <c r="Z29" s="20">
        <v>71779242.260000005</v>
      </c>
      <c r="AA29" s="15">
        <f t="shared" si="47"/>
        <v>2.4257993153519782E-2</v>
      </c>
      <c r="AB29" s="20">
        <v>85504364.569999993</v>
      </c>
      <c r="AC29" s="19">
        <f t="shared" si="48"/>
        <v>2.7284393703541219E-2</v>
      </c>
      <c r="AD29" s="20">
        <v>86075712.840000004</v>
      </c>
      <c r="AE29" s="19">
        <f t="shared" si="49"/>
        <v>2.6435179943372796E-2</v>
      </c>
      <c r="AF29" s="20">
        <v>91388812.590000004</v>
      </c>
      <c r="AG29" s="19">
        <f t="shared" si="50"/>
        <v>2.7670001910185024E-2</v>
      </c>
      <c r="AH29" s="20">
        <v>97243296.069999993</v>
      </c>
      <c r="AI29" s="19">
        <f t="shared" si="51"/>
        <v>2.8008045210699238E-2</v>
      </c>
      <c r="AJ29" s="20">
        <v>93302752.319999993</v>
      </c>
      <c r="AK29" s="19">
        <f t="shared" si="52"/>
        <v>2.7060890806710567E-2</v>
      </c>
      <c r="AL29" s="20">
        <v>117548272.38</v>
      </c>
      <c r="AM29" s="19">
        <f t="shared" si="53"/>
        <v>3.1053014824813516E-2</v>
      </c>
      <c r="AN29" s="20">
        <v>124303028.16</v>
      </c>
      <c r="AO29" s="19">
        <f t="shared" si="54"/>
        <v>3.5440003248431759E-2</v>
      </c>
    </row>
    <row r="30" spans="1:41" x14ac:dyDescent="0.15">
      <c r="A30" s="12" t="s">
        <v>41</v>
      </c>
      <c r="B30" s="3" t="s">
        <v>30</v>
      </c>
      <c r="C30" s="13" t="s">
        <v>42</v>
      </c>
      <c r="D30" s="14">
        <v>25703380.010000002</v>
      </c>
      <c r="E30" s="19">
        <f t="shared" si="37"/>
        <v>1.0504156433545606E-2</v>
      </c>
      <c r="F30" s="53">
        <v>25359697.899999999</v>
      </c>
      <c r="G30" s="15">
        <f t="shared" si="18"/>
        <v>1.0288943740496076E-2</v>
      </c>
      <c r="H30" s="14">
        <v>30445529.890000001</v>
      </c>
      <c r="I30" s="15">
        <f t="shared" si="38"/>
        <v>1.34321875525572E-2</v>
      </c>
      <c r="J30" s="16">
        <v>29467351.52</v>
      </c>
      <c r="K30" s="17">
        <f t="shared" si="39"/>
        <v>1.2997226636222575E-2</v>
      </c>
      <c r="L30" s="16">
        <v>29573868</v>
      </c>
      <c r="M30" s="17">
        <f t="shared" si="40"/>
        <v>1.3281380675459666E-2</v>
      </c>
      <c r="N30" s="18">
        <v>29940711.73</v>
      </c>
      <c r="O30" s="17">
        <f t="shared" si="41"/>
        <v>1.30398401601244E-2</v>
      </c>
      <c r="P30" s="14">
        <v>32568454.379999999</v>
      </c>
      <c r="Q30" s="19">
        <f t="shared" si="42"/>
        <v>1.3499082130642326E-2</v>
      </c>
      <c r="R30" s="16">
        <v>31885801.77</v>
      </c>
      <c r="S30" s="15">
        <f t="shared" si="43"/>
        <v>1.2073048768218559E-2</v>
      </c>
      <c r="T30" s="16">
        <v>28901362.640000001</v>
      </c>
      <c r="U30" s="17">
        <f t="shared" si="44"/>
        <v>1.0995717164914509E-2</v>
      </c>
      <c r="V30" s="16">
        <v>28200061.91</v>
      </c>
      <c r="W30" s="17">
        <f t="shared" si="45"/>
        <v>1.0676485578739323E-2</v>
      </c>
      <c r="X30" s="16">
        <v>39332800.649999999</v>
      </c>
      <c r="Y30" s="17">
        <f t="shared" si="46"/>
        <v>1.4292324832650008E-2</v>
      </c>
      <c r="Z30" s="20">
        <v>40103088.119999997</v>
      </c>
      <c r="AA30" s="15">
        <f t="shared" si="47"/>
        <v>1.3552949382304617E-2</v>
      </c>
      <c r="AB30" s="20">
        <v>37335371.109999999</v>
      </c>
      <c r="AC30" s="19">
        <f t="shared" si="48"/>
        <v>1.1913695511988748E-2</v>
      </c>
      <c r="AD30" s="20">
        <v>41611820.780000001</v>
      </c>
      <c r="AE30" s="19">
        <f t="shared" si="49"/>
        <v>1.277963241658446E-2</v>
      </c>
      <c r="AF30" s="20">
        <v>45237337.579999998</v>
      </c>
      <c r="AG30" s="19">
        <f t="shared" si="50"/>
        <v>1.3696613204352441E-2</v>
      </c>
      <c r="AH30" s="20">
        <v>45749880.759999998</v>
      </c>
      <c r="AI30" s="19">
        <f t="shared" si="51"/>
        <v>1.3176895277056391E-2</v>
      </c>
      <c r="AJ30" s="20">
        <v>49412633.340000004</v>
      </c>
      <c r="AK30" s="19">
        <f t="shared" si="52"/>
        <v>1.4331301510803774E-2</v>
      </c>
      <c r="AL30" s="20">
        <v>47037758.020000003</v>
      </c>
      <c r="AM30" s="19">
        <f t="shared" si="53"/>
        <v>1.2426079665374757E-2</v>
      </c>
      <c r="AN30" s="20">
        <v>48267624.530000001</v>
      </c>
      <c r="AO30" s="19">
        <f t="shared" si="54"/>
        <v>1.3761569572829984E-2</v>
      </c>
    </row>
    <row r="31" spans="1:41" x14ac:dyDescent="0.15">
      <c r="A31" s="12" t="s">
        <v>43</v>
      </c>
      <c r="B31" s="3" t="s">
        <v>30</v>
      </c>
      <c r="C31" s="13" t="s">
        <v>44</v>
      </c>
      <c r="D31" s="14">
        <v>22988896.010000002</v>
      </c>
      <c r="E31" s="19">
        <f t="shared" si="37"/>
        <v>9.3948328908339714E-3</v>
      </c>
      <c r="F31" s="53">
        <v>20440640.300000001</v>
      </c>
      <c r="G31" s="15">
        <f t="shared" si="18"/>
        <v>8.2931823121763937E-3</v>
      </c>
      <c r="H31" s="14">
        <v>16002181.279999999</v>
      </c>
      <c r="I31" s="15">
        <f t="shared" si="38"/>
        <v>7.059962529132378E-3</v>
      </c>
      <c r="J31" s="16">
        <v>17021652.050000001</v>
      </c>
      <c r="K31" s="17">
        <f t="shared" si="39"/>
        <v>7.5077758266336595E-3</v>
      </c>
      <c r="L31" s="16">
        <v>15489898.220000001</v>
      </c>
      <c r="M31" s="17">
        <f t="shared" si="40"/>
        <v>6.9563857823381463E-3</v>
      </c>
      <c r="N31" s="18">
        <v>13847978.15</v>
      </c>
      <c r="O31" s="17">
        <f t="shared" si="41"/>
        <v>6.031099836413114E-3</v>
      </c>
      <c r="P31" s="14">
        <v>16371471.43</v>
      </c>
      <c r="Q31" s="19">
        <f t="shared" si="42"/>
        <v>6.7857023503316268E-3</v>
      </c>
      <c r="R31" s="16">
        <v>20617716.350000001</v>
      </c>
      <c r="S31" s="15">
        <f t="shared" si="43"/>
        <v>7.8065684776678322E-3</v>
      </c>
      <c r="T31" s="16">
        <v>18806218.600000001</v>
      </c>
      <c r="U31" s="17">
        <f t="shared" si="44"/>
        <v>7.1549519392195187E-3</v>
      </c>
      <c r="V31" s="16">
        <v>21175950.420000002</v>
      </c>
      <c r="W31" s="17">
        <f t="shared" si="45"/>
        <v>8.0171713805726515E-3</v>
      </c>
      <c r="X31" s="16">
        <v>21284361.079999998</v>
      </c>
      <c r="Y31" s="17">
        <f t="shared" si="46"/>
        <v>7.7340793786260251E-3</v>
      </c>
      <c r="Z31" s="20">
        <v>20906559.91</v>
      </c>
      <c r="AA31" s="15">
        <f t="shared" si="47"/>
        <v>7.0654296589454015E-3</v>
      </c>
      <c r="AB31" s="20">
        <v>20703018.640000001</v>
      </c>
      <c r="AC31" s="19">
        <f t="shared" si="48"/>
        <v>6.6063213762973466E-3</v>
      </c>
      <c r="AD31" s="20">
        <v>21491070.25</v>
      </c>
      <c r="AE31" s="19">
        <f t="shared" si="49"/>
        <v>6.6002393763552568E-3</v>
      </c>
      <c r="AF31" s="20">
        <v>21974782.390000001</v>
      </c>
      <c r="AG31" s="19">
        <f t="shared" si="50"/>
        <v>6.653355629370917E-3</v>
      </c>
      <c r="AH31" s="20">
        <v>18590070.399999999</v>
      </c>
      <c r="AI31" s="19">
        <f t="shared" si="51"/>
        <v>5.35431801754724E-3</v>
      </c>
      <c r="AJ31" s="20">
        <v>19657126.02</v>
      </c>
      <c r="AK31" s="19">
        <f t="shared" si="52"/>
        <v>5.7012181052985373E-3</v>
      </c>
      <c r="AL31" s="20">
        <v>22713764.800000001</v>
      </c>
      <c r="AM31" s="19">
        <f t="shared" si="53"/>
        <v>6.0003508412407305E-3</v>
      </c>
      <c r="AN31" s="20">
        <v>19195617.120000001</v>
      </c>
      <c r="AO31" s="19">
        <f t="shared" si="54"/>
        <v>5.4728572839979027E-3</v>
      </c>
    </row>
    <row r="32" spans="1:41" s="32" customFormat="1" x14ac:dyDescent="0.15">
      <c r="A32" s="21"/>
      <c r="B32" s="22"/>
      <c r="C32" s="23" t="s">
        <v>181</v>
      </c>
      <c r="D32" s="29">
        <f>SUM(D24:D31)</f>
        <v>108883043.25</v>
      </c>
      <c r="E32" s="28">
        <f t="shared" si="37"/>
        <v>4.4497047423861819E-2</v>
      </c>
      <c r="F32" s="24">
        <f>SUM(F24:F31)</f>
        <v>105424250.64</v>
      </c>
      <c r="G32" s="25">
        <f t="shared" si="18"/>
        <v>4.2772756520846313E-2</v>
      </c>
      <c r="H32" s="24">
        <f>SUM(H24:H31)</f>
        <v>106178938.34</v>
      </c>
      <c r="I32" s="25">
        <f t="shared" si="38"/>
        <v>4.6844821524447654E-2</v>
      </c>
      <c r="J32" s="24">
        <f>SUM(J24:J31)</f>
        <v>112809375.19</v>
      </c>
      <c r="K32" s="26">
        <f t="shared" si="39"/>
        <v>4.975706809076319E-2</v>
      </c>
      <c r="L32" s="27">
        <f>SUM(L24:L31)</f>
        <v>114228024.44</v>
      </c>
      <c r="M32" s="26">
        <f t="shared" si="40"/>
        <v>5.1298865484668776E-2</v>
      </c>
      <c r="N32" s="24">
        <f>SUM(N24:N31)</f>
        <v>106586753.16000001</v>
      </c>
      <c r="O32" s="26">
        <f t="shared" si="41"/>
        <v>4.6420881271182608E-2</v>
      </c>
      <c r="P32" s="24">
        <f>SUM(P24:P31)</f>
        <v>130800447.44999999</v>
      </c>
      <c r="Q32" s="28">
        <f t="shared" si="42"/>
        <v>5.4214607861053657E-2</v>
      </c>
      <c r="R32" s="24">
        <f>SUM(R24:R31)</f>
        <v>154053084.53</v>
      </c>
      <c r="S32" s="25">
        <f t="shared" si="43"/>
        <v>5.8329736095112973E-2</v>
      </c>
      <c r="T32" s="29">
        <f>SUM(T24:T31)</f>
        <v>139865408.49000001</v>
      </c>
      <c r="U32" s="26">
        <f t="shared" si="44"/>
        <v>5.3212732287672947E-2</v>
      </c>
      <c r="V32" s="24">
        <f>SUM(V24:V31)</f>
        <v>130012721.56</v>
      </c>
      <c r="W32" s="26">
        <f t="shared" si="45"/>
        <v>4.9222549624820706E-2</v>
      </c>
      <c r="X32" s="24">
        <f>SUM(X24:X31)</f>
        <v>165974417.11000001</v>
      </c>
      <c r="Y32" s="26">
        <f t="shared" si="46"/>
        <v>6.0309976509284338E-2</v>
      </c>
      <c r="Z32" s="30">
        <f>SUM(Z24:Z31)</f>
        <v>184572496.83000001</v>
      </c>
      <c r="AA32" s="25">
        <f t="shared" si="47"/>
        <v>6.2376785035041578E-2</v>
      </c>
      <c r="AB32" s="31">
        <f>SUM(AB24:AB31)</f>
        <v>207158199.96999997</v>
      </c>
      <c r="AC32" s="28">
        <f t="shared" si="48"/>
        <v>6.6104062819753673E-2</v>
      </c>
      <c r="AD32" s="30">
        <f>SUM(AD24:AD31)</f>
        <v>209161216.98999998</v>
      </c>
      <c r="AE32" s="28">
        <f t="shared" si="49"/>
        <v>6.4236638023356885E-2</v>
      </c>
      <c r="AF32" s="31">
        <f>SUM(AF24:AF31)</f>
        <v>225347400.74000001</v>
      </c>
      <c r="AG32" s="28">
        <f t="shared" si="50"/>
        <v>6.8228953109445684E-2</v>
      </c>
      <c r="AH32" s="31">
        <f>SUM(AH24:AH31)</f>
        <v>231611056.88999999</v>
      </c>
      <c r="AI32" s="28">
        <f t="shared" si="51"/>
        <v>6.6708690622779232E-2</v>
      </c>
      <c r="AJ32" s="31">
        <f>SUM(AJ24:AJ31)</f>
        <v>234157303.59</v>
      </c>
      <c r="AK32" s="28">
        <f t="shared" si="52"/>
        <v>6.7913379471491744E-2</v>
      </c>
      <c r="AL32" s="31">
        <f>SUM(AL24:AL31)</f>
        <v>268969053.10000002</v>
      </c>
      <c r="AM32" s="28">
        <f t="shared" si="53"/>
        <v>7.1054213083878881E-2</v>
      </c>
      <c r="AN32" s="31">
        <f>SUM(AN24:AN31)</f>
        <v>270422503.06</v>
      </c>
      <c r="AO32" s="28">
        <f t="shared" si="54"/>
        <v>7.7100087815716242E-2</v>
      </c>
    </row>
    <row r="33" spans="1:41" x14ac:dyDescent="0.15">
      <c r="A33" s="12"/>
      <c r="B33" s="3"/>
      <c r="C33" s="13"/>
      <c r="F33" s="33"/>
      <c r="G33" s="15"/>
      <c r="H33" s="33"/>
      <c r="I33" s="15"/>
      <c r="J33" s="33"/>
      <c r="K33" s="17"/>
      <c r="M33" s="17"/>
      <c r="N33" s="33"/>
      <c r="O33" s="17"/>
      <c r="P33" s="33"/>
      <c r="Q33" s="19"/>
      <c r="R33" s="13"/>
      <c r="S33" s="15"/>
      <c r="U33" s="17"/>
      <c r="V33" s="33"/>
      <c r="W33" s="17"/>
      <c r="X33" s="33"/>
      <c r="Y33" s="17"/>
      <c r="Z33" s="13"/>
      <c r="AA33" s="15"/>
      <c r="AC33" s="19"/>
      <c r="AD33" s="13"/>
      <c r="AE33" s="19"/>
      <c r="AF33" s="20"/>
      <c r="AH33" s="20"/>
      <c r="AJ33" s="20"/>
      <c r="AL33" s="20"/>
      <c r="AN33" s="20"/>
    </row>
    <row r="34" spans="1:41" x14ac:dyDescent="0.15">
      <c r="A34" s="12" t="s">
        <v>45</v>
      </c>
      <c r="B34" s="3" t="s">
        <v>46</v>
      </c>
      <c r="C34" s="13" t="s">
        <v>47</v>
      </c>
      <c r="D34" s="14">
        <v>0</v>
      </c>
      <c r="E34" s="19">
        <f t="shared" ref="E34:E52" si="55">D34/$D$123</f>
        <v>0</v>
      </c>
      <c r="F34" s="53">
        <v>0</v>
      </c>
      <c r="G34" s="15">
        <f t="shared" si="18"/>
        <v>0</v>
      </c>
      <c r="H34" s="14">
        <v>0</v>
      </c>
      <c r="I34" s="15">
        <f>H34/$H$123</f>
        <v>0</v>
      </c>
      <c r="J34" s="16">
        <v>0</v>
      </c>
      <c r="K34" s="17">
        <f>J34/$J$123</f>
        <v>0</v>
      </c>
      <c r="L34" s="16">
        <v>0</v>
      </c>
      <c r="M34" s="17">
        <f>L34/$L$123</f>
        <v>0</v>
      </c>
      <c r="N34" s="18">
        <v>0</v>
      </c>
      <c r="O34" s="17">
        <f>N34/$N$123</f>
        <v>0</v>
      </c>
      <c r="P34" s="14">
        <v>0</v>
      </c>
      <c r="Q34" s="19">
        <f>P34/$P$123</f>
        <v>0</v>
      </c>
      <c r="R34" s="16">
        <v>0</v>
      </c>
      <c r="S34" s="15">
        <f>R34/$R$123</f>
        <v>0</v>
      </c>
      <c r="T34" s="16">
        <v>0</v>
      </c>
      <c r="U34" s="17">
        <f>T34/$T$123</f>
        <v>0</v>
      </c>
      <c r="V34" s="16">
        <v>0</v>
      </c>
      <c r="W34" s="17">
        <f>V34/$V$123</f>
        <v>0</v>
      </c>
      <c r="X34" s="16">
        <v>744.32</v>
      </c>
      <c r="Y34" s="17">
        <f>X34/$X$123</f>
        <v>2.7046289721650054E-7</v>
      </c>
      <c r="Z34" s="20">
        <v>14792.95</v>
      </c>
      <c r="AA34" s="15">
        <f>Z34/$Z$123</f>
        <v>4.9993183059879305E-6</v>
      </c>
      <c r="AB34" s="20">
        <v>14545.11</v>
      </c>
      <c r="AC34" s="19">
        <f>AB34/$AB$123</f>
        <v>4.6413362604013146E-6</v>
      </c>
      <c r="AD34" s="20">
        <v>11041.22</v>
      </c>
      <c r="AE34" s="19">
        <f>AD34/$AD$123</f>
        <v>3.3909290770198463E-6</v>
      </c>
      <c r="AF34" s="20">
        <v>6472.78</v>
      </c>
      <c r="AG34" s="19">
        <f>AF34/$AF$123</f>
        <v>1.9597785537242575E-6</v>
      </c>
      <c r="AH34" s="20">
        <v>9108.4</v>
      </c>
      <c r="AI34" s="19">
        <f>AH34/$AH$123</f>
        <v>2.6234042788255003E-6</v>
      </c>
      <c r="AJ34" s="20">
        <v>10795.74</v>
      </c>
      <c r="AK34" s="19">
        <f>AJ34/$AJ$123</f>
        <v>3.131122438014244E-6</v>
      </c>
      <c r="AL34" s="20">
        <v>12906.8</v>
      </c>
      <c r="AM34" s="19">
        <f>AL34/$AL$123</f>
        <v>3.409620946577991E-6</v>
      </c>
      <c r="AN34" s="20">
        <v>6631.27</v>
      </c>
      <c r="AO34" s="19">
        <f>AN34/$AN$123</f>
        <v>1.8906396233463096E-6</v>
      </c>
    </row>
    <row r="35" spans="1:41" x14ac:dyDescent="0.15">
      <c r="A35" s="12" t="s">
        <v>48</v>
      </c>
      <c r="B35" s="3" t="s">
        <v>46</v>
      </c>
      <c r="C35" s="13" t="s">
        <v>49</v>
      </c>
      <c r="D35" s="14">
        <v>11504585.57</v>
      </c>
      <c r="E35" s="19">
        <f t="shared" si="55"/>
        <v>4.7015593468009206E-3</v>
      </c>
      <c r="F35" s="53">
        <v>14814836.300000001</v>
      </c>
      <c r="G35" s="15">
        <f t="shared" si="18"/>
        <v>6.0106795363425473E-3</v>
      </c>
      <c r="H35" s="14">
        <v>14091269.75</v>
      </c>
      <c r="I35" s="15">
        <f>H35/$H$123</f>
        <v>6.2168922275136589E-3</v>
      </c>
      <c r="J35" s="16">
        <v>13094904.550000001</v>
      </c>
      <c r="K35" s="17">
        <f>J35/$J$123</f>
        <v>5.7757970579926828E-3</v>
      </c>
      <c r="L35" s="16">
        <v>11337386.41</v>
      </c>
      <c r="M35" s="17">
        <f>L35/$L$123</f>
        <v>5.0915269107170234E-3</v>
      </c>
      <c r="N35" s="18">
        <v>22383686.059999999</v>
      </c>
      <c r="O35" s="17">
        <f>N35/$N$123</f>
        <v>9.7485888461478019E-3</v>
      </c>
      <c r="P35" s="14">
        <v>10408102.960000001</v>
      </c>
      <c r="Q35" s="19">
        <f>P35/$P$123</f>
        <v>4.3139853995497321E-3</v>
      </c>
      <c r="R35" s="16">
        <v>16261737.960000001</v>
      </c>
      <c r="S35" s="15">
        <f>R35/$R$123</f>
        <v>6.1572469421731276E-3</v>
      </c>
      <c r="T35" s="16">
        <v>16778694.260000002</v>
      </c>
      <c r="U35" s="17">
        <f>T35/$T$123</f>
        <v>6.3835667119788988E-3</v>
      </c>
      <c r="V35" s="16">
        <v>29335902.579999998</v>
      </c>
      <c r="W35" s="17">
        <f>V35/$V$123</f>
        <v>1.1106512525903589E-2</v>
      </c>
      <c r="X35" s="16">
        <v>34342406.75</v>
      </c>
      <c r="Y35" s="17">
        <f>X35/$X$123</f>
        <v>1.247896983420102E-2</v>
      </c>
      <c r="Z35" s="20">
        <v>79672073.689999998</v>
      </c>
      <c r="AA35" s="15">
        <f>Z35/$Z$123</f>
        <v>2.6925397332813017E-2</v>
      </c>
      <c r="AB35" s="20">
        <v>46727205.490000002</v>
      </c>
      <c r="AC35" s="19">
        <f>AB35/$AB$123</f>
        <v>1.4910624477089577E-2</v>
      </c>
      <c r="AD35" s="20">
        <v>63089904.880000003</v>
      </c>
      <c r="AE35" s="19">
        <f>AD35/$AD$123</f>
        <v>1.9375883545840796E-2</v>
      </c>
      <c r="AF35" s="20">
        <v>64185452.710000001</v>
      </c>
      <c r="AG35" s="19">
        <f>AF35/$AF$123</f>
        <v>1.9433577795343038E-2</v>
      </c>
      <c r="AH35" s="20">
        <v>48554495.770000003</v>
      </c>
      <c r="AI35" s="19">
        <f>AH35/$AH$123</f>
        <v>1.3984681388524073E-2</v>
      </c>
      <c r="AJ35" s="20">
        <v>51154599.659999996</v>
      </c>
      <c r="AK35" s="19">
        <f>AJ35/$AJ$123</f>
        <v>1.4836529483209284E-2</v>
      </c>
      <c r="AL35" s="20">
        <v>60208194.670000002</v>
      </c>
      <c r="AM35" s="19">
        <f>AL35/$AL$123</f>
        <v>1.5905346151058153E-2</v>
      </c>
      <c r="AN35" s="20">
        <v>54741986.530000001</v>
      </c>
      <c r="AO35" s="19">
        <f>AN35/$AN$123</f>
        <v>1.5607473198091458E-2</v>
      </c>
    </row>
    <row r="36" spans="1:41" x14ac:dyDescent="0.15">
      <c r="A36" s="12" t="s">
        <v>50</v>
      </c>
      <c r="B36" s="3" t="s">
        <v>46</v>
      </c>
      <c r="C36" s="13" t="s">
        <v>51</v>
      </c>
      <c r="D36" s="14">
        <v>6472216.54</v>
      </c>
      <c r="E36" s="19">
        <f t="shared" si="55"/>
        <v>2.6449896854612654E-3</v>
      </c>
      <c r="F36" s="53">
        <v>24873077.329999998</v>
      </c>
      <c r="G36" s="15">
        <f t="shared" si="18"/>
        <v>1.0091511906432385E-2</v>
      </c>
      <c r="H36" s="14">
        <v>35921479.030000001</v>
      </c>
      <c r="I36" s="15">
        <f>H36/$H$123</f>
        <v>1.5848107923872645E-2</v>
      </c>
      <c r="J36" s="16">
        <v>30508334.43</v>
      </c>
      <c r="K36" s="17">
        <f>J36/$J$123</f>
        <v>1.3456375155101903E-2</v>
      </c>
      <c r="L36" s="16">
        <v>22453846.690000001</v>
      </c>
      <c r="M36" s="17">
        <f>L36/$L$123</f>
        <v>1.0083837715049651E-2</v>
      </c>
      <c r="N36" s="18">
        <v>21190950.620000001</v>
      </c>
      <c r="O36" s="17">
        <f>N36/$N$123</f>
        <v>9.2291262618521951E-3</v>
      </c>
      <c r="P36" s="14">
        <v>25065071.350000001</v>
      </c>
      <c r="Q36" s="19">
        <f>P36/$P$123</f>
        <v>1.0389054783386989E-2</v>
      </c>
      <c r="R36" s="16">
        <v>28068948.16</v>
      </c>
      <c r="S36" s="15">
        <f>R36/$R$123</f>
        <v>1.0627858206379315E-2</v>
      </c>
      <c r="T36" s="16">
        <v>29122912.760000002</v>
      </c>
      <c r="U36" s="17">
        <f>T36/$T$123</f>
        <v>1.1080007393292922E-2</v>
      </c>
      <c r="V36" s="16">
        <v>37170911.009999998</v>
      </c>
      <c r="W36" s="17">
        <f>V36/$V$123</f>
        <v>1.4072830641770308E-2</v>
      </c>
      <c r="X36" s="16">
        <v>31244694.16</v>
      </c>
      <c r="Y36" s="17">
        <f>X36/$X$123</f>
        <v>1.1353356762087641E-2</v>
      </c>
      <c r="Z36" s="20">
        <v>44817788.780000001</v>
      </c>
      <c r="AA36" s="15">
        <f>Z36/$Z$123</f>
        <v>1.5146295490876023E-2</v>
      </c>
      <c r="AB36" s="20">
        <v>63502063.850000001</v>
      </c>
      <c r="AC36" s="19">
        <f>AB36/$AB$123</f>
        <v>2.0263472160562863E-2</v>
      </c>
      <c r="AD36" s="20">
        <v>34961966.579999998</v>
      </c>
      <c r="AE36" s="19">
        <f>AD36/$AD$123</f>
        <v>1.0737359555005526E-2</v>
      </c>
      <c r="AF36" s="20">
        <v>32379963.579999998</v>
      </c>
      <c r="AG36" s="19">
        <f>AF36/$AF$123</f>
        <v>9.8037563758472442E-3</v>
      </c>
      <c r="AH36" s="20">
        <v>37965900.270000003</v>
      </c>
      <c r="AI36" s="19">
        <f>AH36/$AH$123</f>
        <v>1.0934950728753704E-2</v>
      </c>
      <c r="AJ36" s="20">
        <v>32369727.140000001</v>
      </c>
      <c r="AK36" s="19">
        <f>AJ36/$AJ$123</f>
        <v>9.38829380482048E-3</v>
      </c>
      <c r="AL36" s="20">
        <v>35813520.579999998</v>
      </c>
      <c r="AM36" s="19">
        <f>AL36/$AL$123</f>
        <v>9.4609453884983083E-3</v>
      </c>
      <c r="AN36" s="20">
        <v>37605108.280000001</v>
      </c>
      <c r="AO36" s="19">
        <f>AN36/$AN$123</f>
        <v>1.0721582404938479E-2</v>
      </c>
    </row>
    <row r="37" spans="1:41" ht="21" x14ac:dyDescent="0.15">
      <c r="A37" s="12" t="s">
        <v>250</v>
      </c>
      <c r="B37" s="1" t="s">
        <v>46</v>
      </c>
      <c r="C37" s="1" t="s">
        <v>248</v>
      </c>
      <c r="D37" s="14">
        <v>2301134.0099999998</v>
      </c>
      <c r="E37" s="19">
        <f t="shared" si="55"/>
        <v>9.4040050787826698E-4</v>
      </c>
      <c r="F37" s="53">
        <v>853457.91</v>
      </c>
      <c r="G37" s="15">
        <f t="shared" si="18"/>
        <v>3.4626518247566994E-4</v>
      </c>
      <c r="H37" s="14"/>
      <c r="I37" s="15"/>
      <c r="J37" s="16"/>
      <c r="K37" s="17"/>
      <c r="L37" s="16"/>
      <c r="M37" s="17"/>
      <c r="N37" s="18"/>
      <c r="O37" s="17"/>
      <c r="P37" s="14"/>
      <c r="Q37" s="19"/>
      <c r="R37" s="16"/>
      <c r="S37" s="15"/>
      <c r="T37" s="16"/>
      <c r="U37" s="17"/>
      <c r="V37" s="16"/>
      <c r="W37" s="17"/>
      <c r="X37" s="16"/>
      <c r="Y37" s="17"/>
      <c r="Z37" s="20"/>
      <c r="AA37" s="15"/>
      <c r="AB37" s="20"/>
      <c r="AC37" s="19"/>
      <c r="AD37" s="20"/>
      <c r="AE37" s="19"/>
      <c r="AF37" s="20"/>
      <c r="AH37" s="20"/>
      <c r="AJ37" s="20"/>
      <c r="AL37" s="20"/>
      <c r="AN37" s="20"/>
    </row>
    <row r="38" spans="1:41" ht="21" x14ac:dyDescent="0.15">
      <c r="A38" s="12" t="s">
        <v>251</v>
      </c>
      <c r="B38" s="1" t="s">
        <v>46</v>
      </c>
      <c r="C38" s="1" t="s">
        <v>249</v>
      </c>
      <c r="D38" s="14">
        <v>47124464.390000001</v>
      </c>
      <c r="E38" s="19">
        <f t="shared" si="55"/>
        <v>1.9258274421769687E-2</v>
      </c>
      <c r="F38" s="53">
        <v>11634553.51</v>
      </c>
      <c r="G38" s="15">
        <f t="shared" si="18"/>
        <v>4.7203743113273106E-3</v>
      </c>
      <c r="H38" s="14"/>
      <c r="I38" s="15"/>
      <c r="J38" s="16"/>
      <c r="K38" s="17"/>
      <c r="L38" s="16"/>
      <c r="M38" s="17"/>
      <c r="N38" s="18"/>
      <c r="O38" s="17"/>
      <c r="P38" s="14"/>
      <c r="Q38" s="19"/>
      <c r="R38" s="16"/>
      <c r="S38" s="15"/>
      <c r="T38" s="16"/>
      <c r="U38" s="17"/>
      <c r="V38" s="16"/>
      <c r="W38" s="17"/>
      <c r="X38" s="16"/>
      <c r="Y38" s="17"/>
      <c r="Z38" s="20"/>
      <c r="AA38" s="15"/>
      <c r="AB38" s="20"/>
      <c r="AC38" s="19"/>
      <c r="AD38" s="20"/>
      <c r="AE38" s="19"/>
      <c r="AF38" s="20"/>
      <c r="AH38" s="20"/>
      <c r="AJ38" s="20"/>
      <c r="AL38" s="20"/>
      <c r="AN38" s="20"/>
    </row>
    <row r="39" spans="1:41" x14ac:dyDescent="0.15">
      <c r="A39" s="12" t="s">
        <v>52</v>
      </c>
      <c r="B39" s="3" t="s">
        <v>46</v>
      </c>
      <c r="C39" s="13" t="s">
        <v>53</v>
      </c>
      <c r="D39" s="14">
        <v>310988894.43000001</v>
      </c>
      <c r="E39" s="19">
        <f t="shared" si="55"/>
        <v>0.12709130063506072</v>
      </c>
      <c r="F39" s="53">
        <v>297662711.99000001</v>
      </c>
      <c r="G39" s="15">
        <f t="shared" si="18"/>
        <v>0.12076779894560956</v>
      </c>
      <c r="H39" s="14">
        <v>287296174.43000001</v>
      </c>
      <c r="I39" s="15">
        <f t="shared" ref="I39:I47" si="56">H39/$H$123</f>
        <v>0.12675148411010126</v>
      </c>
      <c r="J39" s="16">
        <v>287978121.33999997</v>
      </c>
      <c r="K39" s="17">
        <f t="shared" ref="K39:K47" si="57">J39/$J$123</f>
        <v>0.12701911492755644</v>
      </c>
      <c r="L39" s="16">
        <v>287243414.98000002</v>
      </c>
      <c r="M39" s="17">
        <f t="shared" ref="M39:M47" si="58">L39/$L$123</f>
        <v>0.12899865316462539</v>
      </c>
      <c r="N39" s="18">
        <v>290939258.80000001</v>
      </c>
      <c r="O39" s="17">
        <f t="shared" ref="O39:O47" si="59">N39/$N$123</f>
        <v>0.12671046250566423</v>
      </c>
      <c r="P39" s="14">
        <v>303435061.24000001</v>
      </c>
      <c r="Q39" s="19">
        <f t="shared" ref="Q39:Q47" si="60">P39/$P$123</f>
        <v>0.12576878120168392</v>
      </c>
      <c r="R39" s="16">
        <v>336596355.29000002</v>
      </c>
      <c r="S39" s="15">
        <f t="shared" ref="S39:S47" si="61">R39/$R$123</f>
        <v>0.12744682545333377</v>
      </c>
      <c r="T39" s="16">
        <v>359762149.22000003</v>
      </c>
      <c r="U39" s="17">
        <f t="shared" ref="U39:U47" si="62">T39/$T$123</f>
        <v>0.1368739214389128</v>
      </c>
      <c r="V39" s="16">
        <v>385960938.32999998</v>
      </c>
      <c r="W39" s="17">
        <f t="shared" ref="W39:W47" si="63">V39/$V$123</f>
        <v>0.14612401934393279</v>
      </c>
      <c r="X39" s="16">
        <v>378778832.88999999</v>
      </c>
      <c r="Y39" s="17">
        <f t="shared" ref="Y39:Y47" si="64">X39/$X$123</f>
        <v>0.13763652803594434</v>
      </c>
      <c r="Z39" s="20">
        <v>394869182.23000002</v>
      </c>
      <c r="AA39" s="15">
        <f t="shared" ref="AA39:AA46" si="65">Z39/$Z$123</f>
        <v>0.13344713063945479</v>
      </c>
      <c r="AB39" s="20">
        <v>421364418.66000003</v>
      </c>
      <c r="AC39" s="19">
        <f t="shared" ref="AC39:AC46" si="66">AB39/$AB$123</f>
        <v>0.13445714437151582</v>
      </c>
      <c r="AD39" s="20">
        <v>419745980.74000001</v>
      </c>
      <c r="AE39" s="19">
        <f t="shared" ref="AE39:AE46" si="67">AD39/$AD$123</f>
        <v>0.12891046922835325</v>
      </c>
      <c r="AF39" s="20">
        <v>409114779.57999998</v>
      </c>
      <c r="AG39" s="19">
        <f t="shared" ref="AG39:AG46" si="68">AF39/$AF$123</f>
        <v>0.12386862693193816</v>
      </c>
      <c r="AH39" s="20">
        <v>419241207.57999998</v>
      </c>
      <c r="AI39" s="19">
        <f t="shared" ref="AI39:AI46" si="69">AH39/$AH$123</f>
        <v>0.12074998658659498</v>
      </c>
      <c r="AJ39" s="20">
        <v>425874605.98000002</v>
      </c>
      <c r="AK39" s="19">
        <f t="shared" ref="AK39:AK46" si="70">AJ39/$AJ$123</f>
        <v>0.12351775186920519</v>
      </c>
      <c r="AL39" s="20">
        <v>429961908.61000001</v>
      </c>
      <c r="AM39" s="19">
        <f t="shared" ref="AM39:AM46" si="71">AL39/$AL$123</f>
        <v>0.11358408976875042</v>
      </c>
      <c r="AN39" s="20">
        <v>429344778.94</v>
      </c>
      <c r="AO39" s="19">
        <f t="shared" ref="AO39:AO46" si="72">AN39/$AN$123</f>
        <v>0.12241037556016059</v>
      </c>
    </row>
    <row r="40" spans="1:41" x14ac:dyDescent="0.15">
      <c r="A40" s="12" t="s">
        <v>54</v>
      </c>
      <c r="B40" s="3" t="s">
        <v>46</v>
      </c>
      <c r="C40" s="13" t="s">
        <v>55</v>
      </c>
      <c r="D40" s="14">
        <v>61387835.520000003</v>
      </c>
      <c r="E40" s="19">
        <f t="shared" si="55"/>
        <v>2.5087261954185591E-2</v>
      </c>
      <c r="F40" s="53">
        <v>62493579.329999998</v>
      </c>
      <c r="G40" s="15">
        <f t="shared" si="18"/>
        <v>2.5354912523173175E-2</v>
      </c>
      <c r="H40" s="14">
        <v>63639619.920000002</v>
      </c>
      <c r="I40" s="15">
        <f t="shared" si="56"/>
        <v>2.8077005512052697E-2</v>
      </c>
      <c r="J40" s="16">
        <v>59946343.5</v>
      </c>
      <c r="K40" s="17">
        <f t="shared" si="57"/>
        <v>2.644065965526406E-2</v>
      </c>
      <c r="L40" s="16">
        <v>64022137.909999996</v>
      </c>
      <c r="M40" s="17">
        <f t="shared" si="58"/>
        <v>2.8751815124064516E-2</v>
      </c>
      <c r="N40" s="18">
        <v>50995199.259999998</v>
      </c>
      <c r="O40" s="17">
        <f t="shared" si="59"/>
        <v>2.2209533737229368E-2</v>
      </c>
      <c r="P40" s="14">
        <v>75507391.769999996</v>
      </c>
      <c r="Q40" s="19">
        <f t="shared" si="60"/>
        <v>3.1296556817868137E-2</v>
      </c>
      <c r="R40" s="16">
        <v>56806643.399999999</v>
      </c>
      <c r="S40" s="15">
        <f t="shared" si="61"/>
        <v>2.1508926796762213E-2</v>
      </c>
      <c r="T40" s="16">
        <v>59236470.619999997</v>
      </c>
      <c r="U40" s="17">
        <f t="shared" si="62"/>
        <v>2.253691235595278E-2</v>
      </c>
      <c r="V40" s="16">
        <v>59238507.439999998</v>
      </c>
      <c r="W40" s="17">
        <f t="shared" si="63"/>
        <v>2.2427577372265497E-2</v>
      </c>
      <c r="X40" s="16">
        <v>73210741.719999999</v>
      </c>
      <c r="Y40" s="17">
        <f t="shared" si="64"/>
        <v>2.6602522185296816E-2</v>
      </c>
      <c r="Z40" s="20">
        <v>61223304.810000002</v>
      </c>
      <c r="AA40" s="15">
        <f t="shared" si="65"/>
        <v>2.0690584940104031E-2</v>
      </c>
      <c r="AB40" s="20">
        <v>76645966.230000004</v>
      </c>
      <c r="AC40" s="19">
        <f t="shared" si="66"/>
        <v>2.4457683872916303E-2</v>
      </c>
      <c r="AD40" s="20">
        <v>77576674.010000005</v>
      </c>
      <c r="AE40" s="19">
        <f t="shared" si="67"/>
        <v>2.3824993940796291E-2</v>
      </c>
      <c r="AF40" s="20">
        <v>88501130.810000002</v>
      </c>
      <c r="AG40" s="19">
        <f t="shared" si="68"/>
        <v>2.6795691826662287E-2</v>
      </c>
      <c r="AH40" s="20">
        <v>71959489.540000007</v>
      </c>
      <c r="AI40" s="19">
        <f t="shared" si="69"/>
        <v>2.0725795173832381E-2</v>
      </c>
      <c r="AJ40" s="20">
        <v>74551001.890000001</v>
      </c>
      <c r="AK40" s="19">
        <f t="shared" si="70"/>
        <v>2.1622261632293971E-2</v>
      </c>
      <c r="AL40" s="20">
        <v>101174780.5</v>
      </c>
      <c r="AM40" s="19">
        <f t="shared" si="71"/>
        <v>2.6727589399249269E-2</v>
      </c>
      <c r="AN40" s="20">
        <v>104042222.42</v>
      </c>
      <c r="AO40" s="19">
        <f t="shared" si="72"/>
        <v>2.966345032071711E-2</v>
      </c>
    </row>
    <row r="41" spans="1:41" x14ac:dyDescent="0.15">
      <c r="A41" s="12" t="s">
        <v>56</v>
      </c>
      <c r="B41" s="3" t="s">
        <v>46</v>
      </c>
      <c r="C41" s="13" t="s">
        <v>57</v>
      </c>
      <c r="D41" s="14">
        <v>13698381.76</v>
      </c>
      <c r="E41" s="19">
        <f t="shared" si="55"/>
        <v>5.5980942910032385E-3</v>
      </c>
      <c r="F41" s="53">
        <v>5596861.0300000003</v>
      </c>
      <c r="G41" s="15">
        <f t="shared" si="18"/>
        <v>2.2707600259325219E-3</v>
      </c>
      <c r="H41" s="14">
        <v>5935460.6600000001</v>
      </c>
      <c r="I41" s="15">
        <f t="shared" si="56"/>
        <v>2.6186511150896883E-3</v>
      </c>
      <c r="J41" s="16">
        <v>10024904.529999999</v>
      </c>
      <c r="K41" s="17">
        <f t="shared" si="57"/>
        <v>4.4217057001023742E-3</v>
      </c>
      <c r="L41" s="16">
        <v>7619452.2400000002</v>
      </c>
      <c r="M41" s="17">
        <f t="shared" si="58"/>
        <v>3.4218332799052145E-3</v>
      </c>
      <c r="N41" s="18">
        <v>12876117.359999999</v>
      </c>
      <c r="O41" s="17">
        <f t="shared" si="59"/>
        <v>5.607833032545047E-3</v>
      </c>
      <c r="P41" s="14">
        <v>9647726.1600000001</v>
      </c>
      <c r="Q41" s="19">
        <f t="shared" si="60"/>
        <v>3.9988218749417515E-3</v>
      </c>
      <c r="R41" s="16">
        <v>8065625.46</v>
      </c>
      <c r="S41" s="15">
        <f t="shared" si="61"/>
        <v>3.053920055928556E-3</v>
      </c>
      <c r="T41" s="16">
        <v>5641856.6200000001</v>
      </c>
      <c r="U41" s="17">
        <f t="shared" si="62"/>
        <v>2.1464821728737894E-3</v>
      </c>
      <c r="V41" s="16">
        <v>5732481.1200000001</v>
      </c>
      <c r="W41" s="17">
        <f t="shared" si="63"/>
        <v>2.170305590228949E-3</v>
      </c>
      <c r="X41" s="16">
        <v>12713912.49</v>
      </c>
      <c r="Y41" s="17">
        <f t="shared" si="64"/>
        <v>4.6198430876537673E-3</v>
      </c>
      <c r="Z41" s="20">
        <v>11102391.15</v>
      </c>
      <c r="AA41" s="15">
        <f t="shared" si="65"/>
        <v>3.7520837504644703E-3</v>
      </c>
      <c r="AB41" s="20">
        <v>6596260.8700000001</v>
      </c>
      <c r="AC41" s="19">
        <f t="shared" si="66"/>
        <v>2.1048630611248263E-3</v>
      </c>
      <c r="AD41" s="20">
        <v>6276766.2599999998</v>
      </c>
      <c r="AE41" s="19">
        <f t="shared" si="67"/>
        <v>1.927691796802447E-3</v>
      </c>
      <c r="AF41" s="20">
        <v>12959125.439999999</v>
      </c>
      <c r="AG41" s="19">
        <f t="shared" si="68"/>
        <v>3.9236643470555816E-3</v>
      </c>
      <c r="AH41" s="20">
        <v>7675838.75</v>
      </c>
      <c r="AI41" s="19">
        <f t="shared" si="69"/>
        <v>2.2107975297883911E-3</v>
      </c>
      <c r="AJ41" s="20">
        <v>6500267.2400000002</v>
      </c>
      <c r="AK41" s="19">
        <f t="shared" si="70"/>
        <v>1.8852929589127676E-3</v>
      </c>
      <c r="AL41" s="20">
        <v>9107809.9199999999</v>
      </c>
      <c r="AM41" s="19">
        <f t="shared" si="71"/>
        <v>2.4060324387673799E-3</v>
      </c>
      <c r="AN41" s="20">
        <v>13600678.98</v>
      </c>
      <c r="AO41" s="19">
        <f t="shared" si="72"/>
        <v>3.8776859612112413E-3</v>
      </c>
    </row>
    <row r="42" spans="1:41" x14ac:dyDescent="0.15">
      <c r="A42" s="12" t="s">
        <v>58</v>
      </c>
      <c r="B42" s="3" t="s">
        <v>46</v>
      </c>
      <c r="C42" s="13" t="s">
        <v>59</v>
      </c>
      <c r="D42" s="14">
        <v>1275728.74</v>
      </c>
      <c r="E42" s="19">
        <f t="shared" si="55"/>
        <v>5.2134988653307584E-4</v>
      </c>
      <c r="F42" s="53">
        <v>1966099.15</v>
      </c>
      <c r="G42" s="15">
        <f t="shared" si="18"/>
        <v>7.9768629824991547E-4</v>
      </c>
      <c r="H42" s="14">
        <v>913362.71</v>
      </c>
      <c r="I42" s="15">
        <f t="shared" si="56"/>
        <v>4.0296422064447471E-4</v>
      </c>
      <c r="J42" s="16">
        <v>2277718.12</v>
      </c>
      <c r="K42" s="17">
        <f t="shared" si="57"/>
        <v>1.0046379159314013E-3</v>
      </c>
      <c r="L42" s="16">
        <v>2084236.05</v>
      </c>
      <c r="M42" s="17">
        <f t="shared" si="58"/>
        <v>9.3601325323986655E-4</v>
      </c>
      <c r="N42" s="18">
        <v>2868479.24</v>
      </c>
      <c r="O42" s="17">
        <f t="shared" si="59"/>
        <v>1.2492859598509992E-3</v>
      </c>
      <c r="P42" s="14">
        <v>3570988.1</v>
      </c>
      <c r="Q42" s="19">
        <f t="shared" si="60"/>
        <v>1.4801151165174328E-3</v>
      </c>
      <c r="R42" s="16">
        <v>2805214.58</v>
      </c>
      <c r="S42" s="15">
        <f t="shared" si="61"/>
        <v>1.062149626154994E-3</v>
      </c>
      <c r="T42" s="16">
        <v>1958963.58</v>
      </c>
      <c r="U42" s="17">
        <f t="shared" si="62"/>
        <v>7.4530082648201321E-4</v>
      </c>
      <c r="V42" s="16">
        <v>1015938.57</v>
      </c>
      <c r="W42" s="17">
        <f t="shared" si="63"/>
        <v>3.8463225811726773E-4</v>
      </c>
      <c r="X42" s="16">
        <v>1436605.09</v>
      </c>
      <c r="Y42" s="17">
        <f t="shared" si="64"/>
        <v>5.2201791540919425E-4</v>
      </c>
      <c r="Z42" s="20">
        <v>1070910.8899999999</v>
      </c>
      <c r="AA42" s="15">
        <f t="shared" si="65"/>
        <v>3.6191729279547527E-4</v>
      </c>
      <c r="AB42" s="20">
        <v>19694294.289999999</v>
      </c>
      <c r="AC42" s="19">
        <f t="shared" si="66"/>
        <v>6.284438014644891E-3</v>
      </c>
      <c r="AD42" s="20">
        <v>24258045.91</v>
      </c>
      <c r="AE42" s="19">
        <f t="shared" si="67"/>
        <v>7.4500203082541027E-3</v>
      </c>
      <c r="AF42" s="20">
        <v>24819368.739999998</v>
      </c>
      <c r="AG42" s="19">
        <f t="shared" si="68"/>
        <v>7.5146176099954339E-3</v>
      </c>
      <c r="AH42" s="20">
        <v>21081235.18</v>
      </c>
      <c r="AI42" s="19">
        <f t="shared" si="69"/>
        <v>6.0718240935991683E-3</v>
      </c>
      <c r="AJ42" s="20">
        <v>14833818.880000001</v>
      </c>
      <c r="AK42" s="19">
        <f t="shared" si="70"/>
        <v>4.3022991602805665E-3</v>
      </c>
      <c r="AL42" s="20">
        <v>12422526.5</v>
      </c>
      <c r="AM42" s="19">
        <f t="shared" si="71"/>
        <v>3.2816892307791379E-3</v>
      </c>
      <c r="AN42" s="20">
        <v>19888191.949999999</v>
      </c>
      <c r="AO42" s="19">
        <f t="shared" si="72"/>
        <v>5.6703171092998932E-3</v>
      </c>
    </row>
    <row r="43" spans="1:41" x14ac:dyDescent="0.15">
      <c r="A43" s="12" t="s">
        <v>60</v>
      </c>
      <c r="B43" s="3" t="s">
        <v>46</v>
      </c>
      <c r="C43" s="13" t="s">
        <v>61</v>
      </c>
      <c r="D43" s="14">
        <v>3104257.92</v>
      </c>
      <c r="E43" s="19">
        <f t="shared" si="55"/>
        <v>1.2686117852619687E-3</v>
      </c>
      <c r="F43" s="53">
        <v>2502244.29</v>
      </c>
      <c r="G43" s="15">
        <f t="shared" si="18"/>
        <v>1.0152112547361044E-3</v>
      </c>
      <c r="H43" s="14">
        <v>3051358.43</v>
      </c>
      <c r="I43" s="15">
        <f t="shared" si="56"/>
        <v>1.3462212308316135E-3</v>
      </c>
      <c r="J43" s="16">
        <v>3049229.27</v>
      </c>
      <c r="K43" s="17">
        <f t="shared" si="57"/>
        <v>1.344929959555236E-3</v>
      </c>
      <c r="L43" s="16">
        <v>3374016.95</v>
      </c>
      <c r="M43" s="17">
        <f t="shared" si="58"/>
        <v>1.5152432383347138E-3</v>
      </c>
      <c r="N43" s="18">
        <v>3718607.93</v>
      </c>
      <c r="O43" s="17">
        <f t="shared" si="59"/>
        <v>1.6195357499396046E-3</v>
      </c>
      <c r="P43" s="14">
        <v>4504576.0199999996</v>
      </c>
      <c r="Q43" s="19">
        <f t="shared" si="60"/>
        <v>1.8670717666922308E-3</v>
      </c>
      <c r="R43" s="16">
        <v>3721776.06</v>
      </c>
      <c r="S43" s="15">
        <f t="shared" si="61"/>
        <v>1.4091909684718687E-3</v>
      </c>
      <c r="T43" s="16">
        <v>3870861.87</v>
      </c>
      <c r="U43" s="17">
        <f t="shared" si="62"/>
        <v>1.4726953478679328E-3</v>
      </c>
      <c r="V43" s="16">
        <v>3470679.17</v>
      </c>
      <c r="W43" s="17">
        <f t="shared" si="63"/>
        <v>1.3139920126840588E-3</v>
      </c>
      <c r="X43" s="16">
        <v>3160794.41</v>
      </c>
      <c r="Y43" s="17">
        <f t="shared" si="64"/>
        <v>1.1485350570108548E-3</v>
      </c>
      <c r="Z43" s="20">
        <v>3506846.84</v>
      </c>
      <c r="AA43" s="15">
        <f t="shared" si="65"/>
        <v>1.1851485743890114E-3</v>
      </c>
      <c r="AB43" s="20">
        <v>2867519.95</v>
      </c>
      <c r="AC43" s="19">
        <f t="shared" si="66"/>
        <v>9.1502397172377279E-4</v>
      </c>
      <c r="AD43" s="20">
        <v>2160553.92</v>
      </c>
      <c r="AE43" s="19">
        <f t="shared" si="67"/>
        <v>6.6353945576641093E-4</v>
      </c>
      <c r="AF43" s="20">
        <v>3113453.77</v>
      </c>
      <c r="AG43" s="19">
        <f t="shared" si="68"/>
        <v>9.4266759050329796E-4</v>
      </c>
      <c r="AH43" s="20">
        <v>3615533.8</v>
      </c>
      <c r="AI43" s="19">
        <f t="shared" si="69"/>
        <v>1.0413472005136161E-3</v>
      </c>
      <c r="AJ43" s="20">
        <v>3185919.62</v>
      </c>
      <c r="AK43" s="19">
        <f t="shared" si="70"/>
        <v>9.2402229100476796E-4</v>
      </c>
      <c r="AL43" s="20">
        <v>3750872.33</v>
      </c>
      <c r="AM43" s="19">
        <f t="shared" si="71"/>
        <v>9.908771240205005E-4</v>
      </c>
      <c r="AN43" s="20">
        <v>3864546.88</v>
      </c>
      <c r="AO43" s="19">
        <f t="shared" si="72"/>
        <v>1.1018199315677624E-3</v>
      </c>
    </row>
    <row r="44" spans="1:41" x14ac:dyDescent="0.15">
      <c r="A44" s="12" t="s">
        <v>62</v>
      </c>
      <c r="B44" s="3" t="s">
        <v>46</v>
      </c>
      <c r="C44" s="13" t="s">
        <v>63</v>
      </c>
      <c r="D44" s="14">
        <v>19804593.030000001</v>
      </c>
      <c r="E44" s="19">
        <f t="shared" si="55"/>
        <v>8.093509227537073E-3</v>
      </c>
      <c r="F44" s="53">
        <v>22530577.100000001</v>
      </c>
      <c r="G44" s="15">
        <f t="shared" si="18"/>
        <v>9.141112056496906E-3</v>
      </c>
      <c r="H44" s="14">
        <v>19091738.27</v>
      </c>
      <c r="I44" s="15">
        <f t="shared" si="56"/>
        <v>8.4230364875733117E-3</v>
      </c>
      <c r="J44" s="16">
        <v>26304687.23</v>
      </c>
      <c r="K44" s="17">
        <f t="shared" si="57"/>
        <v>1.1602263654105953E-2</v>
      </c>
      <c r="L44" s="16">
        <v>15754042.039999999</v>
      </c>
      <c r="M44" s="17">
        <f t="shared" si="58"/>
        <v>7.0750105975462916E-3</v>
      </c>
      <c r="N44" s="18">
        <v>23471847.390000001</v>
      </c>
      <c r="O44" s="17">
        <f t="shared" si="59"/>
        <v>1.0222507099647797E-2</v>
      </c>
      <c r="P44" s="14">
        <v>15789736.17</v>
      </c>
      <c r="Q44" s="19">
        <f t="shared" si="60"/>
        <v>6.5445827699731262E-3</v>
      </c>
      <c r="R44" s="16">
        <v>12043571.939999999</v>
      </c>
      <c r="S44" s="15">
        <f t="shared" si="61"/>
        <v>4.5601058560168235E-3</v>
      </c>
      <c r="T44" s="16">
        <v>8199986.2999999998</v>
      </c>
      <c r="U44" s="17">
        <f t="shared" si="62"/>
        <v>3.1197397587816233E-3</v>
      </c>
      <c r="V44" s="16">
        <v>15738462.52</v>
      </c>
      <c r="W44" s="17">
        <f t="shared" si="63"/>
        <v>5.9585496181738468E-3</v>
      </c>
      <c r="X44" s="16">
        <v>10849475.880000001</v>
      </c>
      <c r="Y44" s="17">
        <f t="shared" si="64"/>
        <v>3.9423644128672363E-3</v>
      </c>
      <c r="Z44" s="20">
        <v>26386000.579999998</v>
      </c>
      <c r="AA44" s="15">
        <f t="shared" si="65"/>
        <v>8.9172217658683457E-3</v>
      </c>
      <c r="AB44" s="20">
        <v>23468597.02</v>
      </c>
      <c r="AC44" s="19">
        <f t="shared" si="66"/>
        <v>7.4888158514904478E-3</v>
      </c>
      <c r="AD44" s="20">
        <v>17863517.170000002</v>
      </c>
      <c r="AE44" s="19">
        <f t="shared" si="67"/>
        <v>5.486161836246021E-3</v>
      </c>
      <c r="AF44" s="20">
        <v>14165549.890000001</v>
      </c>
      <c r="AG44" s="19">
        <f t="shared" si="68"/>
        <v>4.2889362648094037E-3</v>
      </c>
      <c r="AH44" s="20">
        <v>21983717.379999999</v>
      </c>
      <c r="AI44" s="19">
        <f t="shared" si="69"/>
        <v>6.3317573052547663E-3</v>
      </c>
      <c r="AJ44" s="20">
        <v>22049993.07</v>
      </c>
      <c r="AK44" s="19">
        <f t="shared" si="70"/>
        <v>6.3952288643053263E-3</v>
      </c>
      <c r="AL44" s="20">
        <v>32538241.449999999</v>
      </c>
      <c r="AM44" s="19">
        <f t="shared" si="71"/>
        <v>8.5957068841798299E-3</v>
      </c>
      <c r="AN44" s="20">
        <v>24215781.949999999</v>
      </c>
      <c r="AO44" s="19">
        <f t="shared" si="72"/>
        <v>6.9041551414712951E-3</v>
      </c>
    </row>
    <row r="45" spans="1:41" x14ac:dyDescent="0.15">
      <c r="A45" s="12" t="s">
        <v>64</v>
      </c>
      <c r="B45" s="3" t="s">
        <v>46</v>
      </c>
      <c r="C45" s="13" t="s">
        <v>65</v>
      </c>
      <c r="D45" s="14">
        <v>92624625.379999995</v>
      </c>
      <c r="E45" s="19">
        <f t="shared" si="55"/>
        <v>3.7852747545713869E-2</v>
      </c>
      <c r="F45" s="53">
        <v>96527045.810000002</v>
      </c>
      <c r="G45" s="15">
        <f t="shared" si="18"/>
        <v>3.9162980083267379E-2</v>
      </c>
      <c r="H45" s="14">
        <v>91859710.49000001</v>
      </c>
      <c r="I45" s="15">
        <f t="shared" si="56"/>
        <v>4.0527357030187859E-2</v>
      </c>
      <c r="J45" s="16">
        <v>106640319.58</v>
      </c>
      <c r="K45" s="17">
        <f t="shared" si="57"/>
        <v>4.7036069773686393E-2</v>
      </c>
      <c r="L45" s="16">
        <v>101295564.98999999</v>
      </c>
      <c r="M45" s="17">
        <f t="shared" si="58"/>
        <v>4.5491004401857563E-2</v>
      </c>
      <c r="N45" s="18">
        <v>111567556.52</v>
      </c>
      <c r="O45" s="17">
        <f t="shared" si="59"/>
        <v>4.859013096267651E-2</v>
      </c>
      <c r="P45" s="14">
        <v>114887529.53</v>
      </c>
      <c r="Q45" s="19">
        <f t="shared" si="60"/>
        <v>4.7618968306474038E-2</v>
      </c>
      <c r="R45" s="16">
        <v>119634907.20999999</v>
      </c>
      <c r="S45" s="15">
        <f t="shared" si="61"/>
        <v>4.5297843834887268E-2</v>
      </c>
      <c r="T45" s="16">
        <v>129853051.72</v>
      </c>
      <c r="U45" s="17">
        <f t="shared" si="62"/>
        <v>4.9403464033837524E-2</v>
      </c>
      <c r="V45" s="16">
        <v>119873647.01000001</v>
      </c>
      <c r="W45" s="17">
        <f t="shared" si="63"/>
        <v>4.5383916803363976E-2</v>
      </c>
      <c r="X45" s="16">
        <v>122536193.78</v>
      </c>
      <c r="Y45" s="17">
        <f t="shared" si="64"/>
        <v>4.4525867884271993E-2</v>
      </c>
      <c r="Z45" s="20">
        <v>127871785.45999999</v>
      </c>
      <c r="AA45" s="15">
        <f t="shared" si="65"/>
        <v>4.3214623037970058E-2</v>
      </c>
      <c r="AB45" s="20">
        <v>128133707.72</v>
      </c>
      <c r="AC45" s="19">
        <f t="shared" si="66"/>
        <v>4.0887392657772942E-2</v>
      </c>
      <c r="AD45" s="20">
        <v>142286412.59999999</v>
      </c>
      <c r="AE45" s="19">
        <f t="shared" si="67"/>
        <v>4.3698353420200217E-2</v>
      </c>
      <c r="AF45" s="20">
        <v>142564027.08000001</v>
      </c>
      <c r="AG45" s="19">
        <f t="shared" si="68"/>
        <v>4.3164439823993449E-2</v>
      </c>
      <c r="AH45" s="20">
        <v>136029495.38</v>
      </c>
      <c r="AI45" s="19">
        <f t="shared" si="69"/>
        <v>3.9179258731101577E-2</v>
      </c>
      <c r="AJ45" s="20">
        <v>142915603.38</v>
      </c>
      <c r="AK45" s="19">
        <f t="shared" si="70"/>
        <v>4.1450262092775698E-2</v>
      </c>
      <c r="AL45" s="20">
        <v>153594293.27000001</v>
      </c>
      <c r="AM45" s="19">
        <f t="shared" si="71"/>
        <v>4.0575380389270381E-2</v>
      </c>
      <c r="AN45" s="20">
        <v>132434919.40000001</v>
      </c>
      <c r="AO45" s="19">
        <f t="shared" si="72"/>
        <v>3.7758484593797999E-2</v>
      </c>
    </row>
    <row r="46" spans="1:41" x14ac:dyDescent="0.15">
      <c r="A46" s="12" t="s">
        <v>66</v>
      </c>
      <c r="B46" s="3" t="s">
        <v>46</v>
      </c>
      <c r="C46" s="13" t="s">
        <v>67</v>
      </c>
      <c r="D46" s="14">
        <v>6908729.1299999999</v>
      </c>
      <c r="E46" s="19">
        <f t="shared" si="55"/>
        <v>2.8233785404985509E-3</v>
      </c>
      <c r="F46" s="53">
        <v>6086988.3499999996</v>
      </c>
      <c r="G46" s="15">
        <f t="shared" si="18"/>
        <v>2.4696146195891805E-3</v>
      </c>
      <c r="H46" s="14">
        <v>5936742.9100000001</v>
      </c>
      <c r="I46" s="15">
        <f t="shared" si="56"/>
        <v>2.619216827775639E-3</v>
      </c>
      <c r="J46" s="16">
        <v>6136786.4800000004</v>
      </c>
      <c r="K46" s="17">
        <f t="shared" si="57"/>
        <v>2.7067653041207753E-3</v>
      </c>
      <c r="L46" s="16">
        <v>7318991.1600000001</v>
      </c>
      <c r="M46" s="17">
        <f t="shared" si="58"/>
        <v>3.2868986821840188E-3</v>
      </c>
      <c r="N46" s="18">
        <v>7889867.8200000003</v>
      </c>
      <c r="O46" s="17">
        <f t="shared" si="59"/>
        <v>3.4362114095712296E-3</v>
      </c>
      <c r="P46" s="14">
        <v>7684136.5199999996</v>
      </c>
      <c r="Q46" s="19">
        <f t="shared" si="60"/>
        <v>3.1849466596194087E-3</v>
      </c>
      <c r="R46" s="16">
        <v>8404819.25</v>
      </c>
      <c r="S46" s="15">
        <f t="shared" si="61"/>
        <v>3.1823503584840901E-3</v>
      </c>
      <c r="T46" s="16">
        <v>9705137.5899999999</v>
      </c>
      <c r="U46" s="17">
        <f t="shared" si="62"/>
        <v>3.6923846572730328E-3</v>
      </c>
      <c r="V46" s="16">
        <v>10571392.439999999</v>
      </c>
      <c r="W46" s="17">
        <f t="shared" si="63"/>
        <v>4.0023074875885582E-3</v>
      </c>
      <c r="X46" s="16">
        <v>8357067.1799999997</v>
      </c>
      <c r="Y46" s="17">
        <f t="shared" si="64"/>
        <v>3.0367000775684246E-3</v>
      </c>
      <c r="Z46" s="20">
        <v>8700532.25</v>
      </c>
      <c r="AA46" s="15">
        <f t="shared" si="65"/>
        <v>2.9403689020285578E-3</v>
      </c>
      <c r="AB46" s="20">
        <v>8142953.5499999998</v>
      </c>
      <c r="AC46" s="19">
        <f t="shared" si="66"/>
        <v>2.5984118083932405E-3</v>
      </c>
      <c r="AD46" s="20">
        <v>7811484.1299999999</v>
      </c>
      <c r="AE46" s="19">
        <f t="shared" si="67"/>
        <v>2.3990273421864686E-3</v>
      </c>
      <c r="AF46" s="20">
        <v>11755227.02</v>
      </c>
      <c r="AG46" s="19">
        <f t="shared" si="68"/>
        <v>3.5591572412403808E-3</v>
      </c>
      <c r="AH46" s="20">
        <v>12346991.640000001</v>
      </c>
      <c r="AI46" s="19">
        <f t="shared" si="69"/>
        <v>3.5561844779542712E-3</v>
      </c>
      <c r="AJ46" s="20">
        <v>12680384.82</v>
      </c>
      <c r="AK46" s="19">
        <f t="shared" si="70"/>
        <v>3.6777319046732517E-3</v>
      </c>
      <c r="AL46" s="20">
        <v>12276242.960000001</v>
      </c>
      <c r="AM46" s="19">
        <f t="shared" si="71"/>
        <v>3.2430451499749434E-3</v>
      </c>
      <c r="AN46" s="20">
        <v>7580367.2300000004</v>
      </c>
      <c r="AO46" s="19">
        <f t="shared" si="72"/>
        <v>2.1612364817831138E-3</v>
      </c>
    </row>
    <row r="47" spans="1:41" ht="21" x14ac:dyDescent="0.15">
      <c r="A47" s="1" t="s">
        <v>190</v>
      </c>
      <c r="B47" s="1" t="s">
        <v>46</v>
      </c>
      <c r="C47" s="1" t="s">
        <v>252</v>
      </c>
      <c r="D47" s="14">
        <v>6768772.04</v>
      </c>
      <c r="E47" s="19">
        <f t="shared" si="55"/>
        <v>2.7661825154321256E-3</v>
      </c>
      <c r="F47" s="53">
        <v>9249382.5399999991</v>
      </c>
      <c r="G47" s="15">
        <f t="shared" si="18"/>
        <v>3.7526620767981108E-3</v>
      </c>
      <c r="H47" s="14">
        <v>11291610.460000001</v>
      </c>
      <c r="I47" s="15">
        <f t="shared" si="56"/>
        <v>4.9817175137737988E-3</v>
      </c>
      <c r="J47" s="16">
        <v>10111378.789999999</v>
      </c>
      <c r="K47" s="17">
        <f t="shared" si="57"/>
        <v>4.4598470836147942E-3</v>
      </c>
      <c r="L47" s="16">
        <v>10142667.26</v>
      </c>
      <c r="M47" s="17">
        <f t="shared" si="58"/>
        <v>4.5549883750269473E-3</v>
      </c>
      <c r="N47" s="18">
        <v>8323679.5800000001</v>
      </c>
      <c r="O47" s="17">
        <f t="shared" si="59"/>
        <v>3.625145996731167E-3</v>
      </c>
      <c r="P47" s="14">
        <v>5100663.17</v>
      </c>
      <c r="Q47" s="19">
        <f t="shared" si="60"/>
        <v>2.1141399665209545E-3</v>
      </c>
      <c r="R47" s="16">
        <v>4358201.97</v>
      </c>
      <c r="S47" s="15">
        <f t="shared" si="61"/>
        <v>1.6501634584914562E-3</v>
      </c>
      <c r="T47" s="16">
        <v>2714161.12</v>
      </c>
      <c r="U47" s="17">
        <f t="shared" si="62"/>
        <v>1.0326207932570889E-3</v>
      </c>
      <c r="V47" s="16">
        <v>1536773.56</v>
      </c>
      <c r="W47" s="17">
        <f t="shared" si="63"/>
        <v>5.8181931669127641E-4</v>
      </c>
      <c r="X47" s="16">
        <v>441444.47</v>
      </c>
      <c r="Y47" s="17">
        <f t="shared" si="64"/>
        <v>1.6040728492637915E-4</v>
      </c>
      <c r="Z47" s="20"/>
      <c r="AA47" s="15"/>
      <c r="AB47" s="20"/>
      <c r="AC47" s="19"/>
      <c r="AD47" s="20"/>
      <c r="AE47" s="19"/>
      <c r="AF47" s="20"/>
      <c r="AH47" s="20"/>
      <c r="AJ47" s="20"/>
      <c r="AL47" s="20"/>
      <c r="AN47" s="20"/>
    </row>
    <row r="48" spans="1:41" ht="21" x14ac:dyDescent="0.15">
      <c r="A48" s="1" t="s">
        <v>253</v>
      </c>
      <c r="B48" s="1" t="s">
        <v>46</v>
      </c>
      <c r="C48" s="1" t="s">
        <v>254</v>
      </c>
      <c r="D48" s="14">
        <v>525543.18000000005</v>
      </c>
      <c r="E48" s="19">
        <f t="shared" si="55"/>
        <v>2.1477283427919939E-4</v>
      </c>
      <c r="F48" s="53">
        <v>152223</v>
      </c>
      <c r="G48" s="15">
        <f t="shared" si="18"/>
        <v>6.1759958229215908E-5</v>
      </c>
      <c r="H48" s="14"/>
      <c r="I48" s="15"/>
      <c r="J48" s="16"/>
      <c r="K48" s="17"/>
      <c r="L48" s="16"/>
      <c r="M48" s="17"/>
      <c r="N48" s="18"/>
      <c r="O48" s="17"/>
      <c r="P48" s="14"/>
      <c r="Q48" s="19"/>
      <c r="R48" s="16"/>
      <c r="S48" s="15"/>
      <c r="T48" s="16"/>
      <c r="U48" s="17"/>
      <c r="V48" s="16"/>
      <c r="W48" s="17"/>
      <c r="X48" s="16"/>
      <c r="Y48" s="17"/>
      <c r="Z48" s="20"/>
      <c r="AA48" s="15"/>
      <c r="AB48" s="20"/>
      <c r="AC48" s="19"/>
      <c r="AD48" s="20"/>
      <c r="AE48" s="19"/>
      <c r="AF48" s="20"/>
      <c r="AH48" s="20"/>
      <c r="AJ48" s="20"/>
      <c r="AL48" s="20"/>
      <c r="AN48" s="20"/>
    </row>
    <row r="49" spans="1:41" x14ac:dyDescent="0.15">
      <c r="A49" s="12" t="s">
        <v>68</v>
      </c>
      <c r="B49" s="3" t="s">
        <v>46</v>
      </c>
      <c r="C49" s="13" t="s">
        <v>69</v>
      </c>
      <c r="D49" s="14">
        <v>92367756.609999999</v>
      </c>
      <c r="E49" s="19">
        <f t="shared" si="55"/>
        <v>3.7747773423947681E-2</v>
      </c>
      <c r="F49" s="53">
        <v>99891915.819999993</v>
      </c>
      <c r="G49" s="15">
        <f t="shared" si="18"/>
        <v>4.0528176086922149E-2</v>
      </c>
      <c r="H49" s="14">
        <v>99546419.519999996</v>
      </c>
      <c r="I49" s="15">
        <f>H49/$H$123</f>
        <v>4.3918637054741069E-2</v>
      </c>
      <c r="J49" s="16">
        <v>103621409.34999999</v>
      </c>
      <c r="K49" s="17">
        <f>J49/$J$123</f>
        <v>4.5704512696794375E-2</v>
      </c>
      <c r="L49" s="16">
        <v>116384156.39</v>
      </c>
      <c r="M49" s="17">
        <f>L49/$L$123</f>
        <v>5.2267166594772846E-2</v>
      </c>
      <c r="N49" s="18">
        <v>116381985.09999999</v>
      </c>
      <c r="O49" s="17">
        <f>N49/$N$123</f>
        <v>5.0686920768866418E-2</v>
      </c>
      <c r="P49" s="14">
        <v>119829531.04000001</v>
      </c>
      <c r="Q49" s="19">
        <f>P49/$P$123</f>
        <v>4.9667345656374193E-2</v>
      </c>
      <c r="R49" s="16">
        <v>144273538.77000001</v>
      </c>
      <c r="S49" s="15">
        <f>R49/$R$123</f>
        <v>5.4626867534894083E-2</v>
      </c>
      <c r="T49" s="16">
        <v>136388595.16</v>
      </c>
      <c r="U49" s="17">
        <f>T49/$T$123</f>
        <v>5.1889955348464772E-2</v>
      </c>
      <c r="V49" s="16">
        <v>154529969.37</v>
      </c>
      <c r="W49" s="17">
        <f>V49/$V$123</f>
        <v>5.8504729341632658E-2</v>
      </c>
      <c r="X49" s="16">
        <v>148610202.56999999</v>
      </c>
      <c r="Y49" s="17">
        <f>X49/$X$123</f>
        <v>5.4000357296610638E-2</v>
      </c>
      <c r="Z49" s="20">
        <v>137159728.25999999</v>
      </c>
      <c r="AA49" s="15">
        <f>Z49/$Z$123</f>
        <v>4.6353508957614808E-2</v>
      </c>
      <c r="AB49" s="20">
        <v>136147639.53</v>
      </c>
      <c r="AC49" s="19">
        <f>AB49/$AB$123</f>
        <v>4.3444633702917089E-2</v>
      </c>
      <c r="AD49" s="20">
        <v>134652889.31999999</v>
      </c>
      <c r="AE49" s="19">
        <f>AD49/$AD$123</f>
        <v>4.1353980601774365E-2</v>
      </c>
      <c r="AF49" s="20">
        <v>131999061.27</v>
      </c>
      <c r="AG49" s="19">
        <f>AF49/$AF$123</f>
        <v>3.9965660718992491E-2</v>
      </c>
      <c r="AH49" s="20">
        <v>117677296.37</v>
      </c>
      <c r="AI49" s="19">
        <f>AH49/$AH$123</f>
        <v>3.3893452507320114E-2</v>
      </c>
      <c r="AJ49" s="20">
        <v>113145115.52</v>
      </c>
      <c r="AK49" s="19">
        <f>AJ49/$AJ$123</f>
        <v>3.2815833834122128E-2</v>
      </c>
      <c r="AL49" s="20">
        <v>100429256.86</v>
      </c>
      <c r="AM49" s="19">
        <f>AL49/$AL$123</f>
        <v>2.6530642594532913E-2</v>
      </c>
      <c r="AN49" s="20">
        <v>99528530.680000007</v>
      </c>
      <c r="AO49" s="19">
        <f>AN49/$AN$123</f>
        <v>2.8376552871025734E-2</v>
      </c>
    </row>
    <row r="50" spans="1:41" x14ac:dyDescent="0.15">
      <c r="A50" s="12" t="s">
        <v>70</v>
      </c>
      <c r="B50" s="3" t="s">
        <v>46</v>
      </c>
      <c r="C50" s="13" t="s">
        <v>71</v>
      </c>
      <c r="D50" s="14">
        <v>185228.91</v>
      </c>
      <c r="E50" s="19">
        <f t="shared" si="55"/>
        <v>7.5697182467759805E-5</v>
      </c>
      <c r="F50" s="53">
        <v>488641.67</v>
      </c>
      <c r="G50" s="15">
        <f t="shared" si="18"/>
        <v>1.9825183532222004E-4</v>
      </c>
      <c r="H50" s="14">
        <v>297224.27</v>
      </c>
      <c r="I50" s="15">
        <f>H50/$H$123</f>
        <v>1.3113163588337532E-4</v>
      </c>
      <c r="J50" s="16">
        <v>408891.99</v>
      </c>
      <c r="K50" s="17">
        <f>J50/$J$123</f>
        <v>1.8035084897803042E-4</v>
      </c>
      <c r="L50" s="16">
        <v>761353.21</v>
      </c>
      <c r="M50" s="17">
        <f>L50/$L$123</f>
        <v>3.4191745937640569E-4</v>
      </c>
      <c r="N50" s="18">
        <v>536451.77</v>
      </c>
      <c r="O50" s="17">
        <f>N50/$N$123</f>
        <v>2.3363657475806496E-4</v>
      </c>
      <c r="P50" s="14">
        <v>1099356.1200000001</v>
      </c>
      <c r="Q50" s="19">
        <f>P50/$P$123</f>
        <v>4.5566480931368908E-4</v>
      </c>
      <c r="R50" s="16">
        <v>963693.87</v>
      </c>
      <c r="S50" s="15">
        <f>R50/$R$123</f>
        <v>3.6488726782118726E-4</v>
      </c>
      <c r="T50" s="16">
        <v>590854.92000000004</v>
      </c>
      <c r="U50" s="17">
        <f>T50/$T$123</f>
        <v>2.2479471527845547E-4</v>
      </c>
      <c r="V50" s="16">
        <v>590967.64</v>
      </c>
      <c r="W50" s="17">
        <f>V50/$V$123</f>
        <v>2.2373913596708173E-4</v>
      </c>
      <c r="X50" s="16">
        <v>1220599.07</v>
      </c>
      <c r="Y50" s="17">
        <f>X50/$X$123</f>
        <v>4.4352799980111525E-4</v>
      </c>
      <c r="Z50" s="20">
        <v>683643.46</v>
      </c>
      <c r="AA50" s="15">
        <f>Z50/$Z$123</f>
        <v>2.310391953158043E-4</v>
      </c>
      <c r="AB50" s="20">
        <v>1256983.8500000001</v>
      </c>
      <c r="AC50" s="19">
        <f>AB50/$AB$123</f>
        <v>4.0110282574307426E-4</v>
      </c>
      <c r="AD50" s="20">
        <v>1079355.3799999999</v>
      </c>
      <c r="AE50" s="19">
        <f>AD50/$AD$123</f>
        <v>3.3148669644113651E-4</v>
      </c>
      <c r="AF50" s="20">
        <v>1427792.5</v>
      </c>
      <c r="AG50" s="19">
        <f>AF50/$AF$123</f>
        <v>4.322960336468012E-4</v>
      </c>
      <c r="AH50" s="20">
        <v>1223559.53</v>
      </c>
      <c r="AI50" s="19">
        <f>AH50/$AH$123</f>
        <v>3.5241000685078811E-4</v>
      </c>
      <c r="AJ50" s="20">
        <v>1794428.64</v>
      </c>
      <c r="AK50" s="19">
        <f>AJ50/$AJ$123</f>
        <v>5.2044378413331404E-4</v>
      </c>
      <c r="AL50" s="20">
        <v>3313787.23</v>
      </c>
      <c r="AM50" s="19">
        <f>AL50/$AL$123</f>
        <v>8.7541128334758876E-4</v>
      </c>
      <c r="AN50" s="20">
        <v>2939419.35</v>
      </c>
      <c r="AO50" s="19">
        <f>AN50/$AN$123</f>
        <v>8.3805706791321326E-4</v>
      </c>
    </row>
    <row r="51" spans="1:41" x14ac:dyDescent="0.15">
      <c r="A51" s="12" t="s">
        <v>72</v>
      </c>
      <c r="B51" s="3" t="s">
        <v>46</v>
      </c>
      <c r="C51" s="13" t="s">
        <v>73</v>
      </c>
      <c r="D51" s="14">
        <v>14704237.359999999</v>
      </c>
      <c r="E51" s="19">
        <f t="shared" si="55"/>
        <v>6.0091555820804146E-3</v>
      </c>
      <c r="F51" s="53">
        <v>12957196.960000001</v>
      </c>
      <c r="G51" s="15">
        <f t="shared" si="18"/>
        <v>5.2569975826079066E-3</v>
      </c>
      <c r="H51" s="14">
        <v>11929496.560000001</v>
      </c>
      <c r="I51" s="15">
        <f>H51/$H$123</f>
        <v>5.2631448945198809E-3</v>
      </c>
      <c r="J51" s="16">
        <v>12490492.449999999</v>
      </c>
      <c r="K51" s="17">
        <f>J51/$J$123</f>
        <v>5.5092077433729599E-3</v>
      </c>
      <c r="L51" s="16">
        <v>16283473.26</v>
      </c>
      <c r="M51" s="17">
        <f>L51/$L$123</f>
        <v>7.3127738003269712E-3</v>
      </c>
      <c r="N51" s="18">
        <v>23258955.93</v>
      </c>
      <c r="O51" s="17">
        <f>N51/$N$123</f>
        <v>1.0129788174496997E-2</v>
      </c>
      <c r="P51" s="14">
        <v>22659306.640000001</v>
      </c>
      <c r="Q51" s="19">
        <f>P51/$P$123</f>
        <v>9.3919053630192265E-3</v>
      </c>
      <c r="R51" s="16">
        <v>25721574.109999999</v>
      </c>
      <c r="S51" s="15">
        <f>R51/$R$123</f>
        <v>9.7390625729082258E-3</v>
      </c>
      <c r="T51" s="16">
        <v>29091694.09</v>
      </c>
      <c r="U51" s="17">
        <f>T51/$T$123</f>
        <v>1.1068130041008163E-2</v>
      </c>
      <c r="V51" s="16">
        <v>25176314.600000001</v>
      </c>
      <c r="W51" s="17">
        <f>V51/$V$123</f>
        <v>9.5317010512444046E-3</v>
      </c>
      <c r="X51" s="16">
        <v>25388538.399999999</v>
      </c>
      <c r="Y51" s="17">
        <f>X51/$X$123</f>
        <v>9.2254106456314162E-3</v>
      </c>
      <c r="Z51" s="20">
        <v>33818221.689999998</v>
      </c>
      <c r="AA51" s="15">
        <f>Z51/$Z$123</f>
        <v>1.1428961415456353E-2</v>
      </c>
      <c r="AB51" s="20">
        <v>17400227.710000001</v>
      </c>
      <c r="AC51" s="19">
        <f>AB51/$AB$123</f>
        <v>5.5524026844529003E-3</v>
      </c>
      <c r="AD51" s="20">
        <v>22489049.359999999</v>
      </c>
      <c r="AE51" s="19">
        <f>AD51/$AD$123</f>
        <v>6.9067341642824404E-3</v>
      </c>
      <c r="AF51" s="20">
        <v>29052012.25</v>
      </c>
      <c r="AG51" s="19">
        <f>AF51/$AF$123</f>
        <v>8.7961448635801628E-3</v>
      </c>
      <c r="AH51" s="20">
        <v>38953831.390000001</v>
      </c>
      <c r="AI51" s="19">
        <f>AH51/$AH$123</f>
        <v>1.121949496565512E-2</v>
      </c>
      <c r="AJ51" s="20">
        <v>47016337.530000001</v>
      </c>
      <c r="AK51" s="19">
        <f>AJ51/$AJ$123</f>
        <v>1.3636296297746537E-2</v>
      </c>
      <c r="AL51" s="20">
        <v>71463018.180000007</v>
      </c>
      <c r="AM51" s="19">
        <f>AL51/$AL$123</f>
        <v>1.8878560424908715E-2</v>
      </c>
      <c r="AN51" s="20">
        <v>100500591.78</v>
      </c>
      <c r="AO51" s="19">
        <f>AN51/$AN$123</f>
        <v>2.8653696952321412E-2</v>
      </c>
    </row>
    <row r="52" spans="1:41" s="32" customFormat="1" x14ac:dyDescent="0.15">
      <c r="A52" s="21"/>
      <c r="B52" s="22"/>
      <c r="C52" s="23" t="s">
        <v>180</v>
      </c>
      <c r="D52" s="29">
        <f>SUM(D34:D51)</f>
        <v>691746984.51999986</v>
      </c>
      <c r="E52" s="28">
        <f t="shared" si="55"/>
        <v>0.28269505936591133</v>
      </c>
      <c r="F52" s="24">
        <f>SUM(F34:F51)</f>
        <v>670281392.09000003</v>
      </c>
      <c r="G52" s="25">
        <f t="shared" si="18"/>
        <v>0.27194675428351228</v>
      </c>
      <c r="H52" s="24">
        <f>SUM(H34:H51)</f>
        <v>650801667.40999997</v>
      </c>
      <c r="I52" s="25">
        <f>H52/$H$123</f>
        <v>0.28712556778456094</v>
      </c>
      <c r="J52" s="24">
        <f>SUM(J34:J51)</f>
        <v>672593521.61000001</v>
      </c>
      <c r="K52" s="26">
        <f>J52/$J$123</f>
        <v>0.29666223747617737</v>
      </c>
      <c r="L52" s="27">
        <f>SUM(L34:L51)</f>
        <v>666074739.54000008</v>
      </c>
      <c r="M52" s="26">
        <f>L52/$L$123</f>
        <v>0.29912868259702746</v>
      </c>
      <c r="N52" s="24">
        <f>SUM(N34:N51)</f>
        <v>696402643.38000011</v>
      </c>
      <c r="O52" s="26">
        <f>N52/$N$123</f>
        <v>0.30329870707997747</v>
      </c>
      <c r="P52" s="24">
        <f>SUM(P34:P51)</f>
        <v>719189176.78999996</v>
      </c>
      <c r="Q52" s="28">
        <f>P52/$P$123</f>
        <v>0.29809194049193477</v>
      </c>
      <c r="R52" s="24">
        <f>SUM(R34:R51)</f>
        <v>767726608.02999997</v>
      </c>
      <c r="S52" s="25">
        <f>R52/$R$123</f>
        <v>0.29068739893270695</v>
      </c>
      <c r="T52" s="29">
        <f>SUM(T34:T51)</f>
        <v>792915389.83000004</v>
      </c>
      <c r="U52" s="26">
        <f>T52/$T$123</f>
        <v>0.30166997559526182</v>
      </c>
      <c r="V52" s="24">
        <f>SUM(V34:V51)</f>
        <v>849942885.36000001</v>
      </c>
      <c r="W52" s="26">
        <f>V52/$V$123</f>
        <v>0.3217866324995643</v>
      </c>
      <c r="X52" s="24">
        <f>SUM(X34:X51)</f>
        <v>852292253.18000007</v>
      </c>
      <c r="Y52" s="26">
        <f>X52/$X$123</f>
        <v>0.30969667894217806</v>
      </c>
      <c r="Z52" s="30">
        <f>SUM(Z34:Z51)</f>
        <v>930897203.0400002</v>
      </c>
      <c r="AA52" s="25">
        <f>Z52/$Z$123</f>
        <v>0.31459928061345682</v>
      </c>
      <c r="AB52" s="31">
        <f>SUM(AB34:AB51)</f>
        <v>951962383.83000004</v>
      </c>
      <c r="AC52" s="28">
        <f>AB52/$AB$123</f>
        <v>0.30377065079660814</v>
      </c>
      <c r="AD52" s="30">
        <f>SUM(AD34:AD51)</f>
        <v>954263641.48000002</v>
      </c>
      <c r="AE52" s="28">
        <f>AD52/$AD$123</f>
        <v>0.2930690928210265</v>
      </c>
      <c r="AF52" s="31">
        <f>SUM(AF34:AF51)</f>
        <v>966043417.42000008</v>
      </c>
      <c r="AG52" s="28">
        <f>AF52/$AF$123</f>
        <v>0.29249119720216149</v>
      </c>
      <c r="AH52" s="31">
        <f>SUM(AH34:AH51)</f>
        <v>938317700.97999978</v>
      </c>
      <c r="AI52" s="28">
        <f>AH52/$AH$123</f>
        <v>0.27025456410002174</v>
      </c>
      <c r="AJ52" s="31">
        <f>SUM(AJ34:AJ51)</f>
        <v>948082599.11000001</v>
      </c>
      <c r="AK52" s="28">
        <f>AJ52/$AJ$123</f>
        <v>0.27497537909992131</v>
      </c>
      <c r="AL52" s="31">
        <f>SUM(AL34:AL51)</f>
        <v>1026067359.8600001</v>
      </c>
      <c r="AM52" s="28">
        <f>AL52/$AL$123</f>
        <v>0.27105872584828417</v>
      </c>
      <c r="AN52" s="31">
        <f>SUM(AN34:AN51)</f>
        <v>1030293755.64</v>
      </c>
      <c r="AO52" s="28">
        <f>AN52/$AN$123</f>
        <v>0.29374677823392265</v>
      </c>
    </row>
    <row r="53" spans="1:41" x14ac:dyDescent="0.15">
      <c r="A53" s="12"/>
      <c r="B53" s="3"/>
      <c r="C53" s="13"/>
      <c r="F53" s="33"/>
      <c r="G53" s="15"/>
      <c r="H53" s="33"/>
      <c r="I53" s="15"/>
      <c r="J53" s="33"/>
      <c r="K53" s="17"/>
      <c r="M53" s="17"/>
      <c r="N53" s="33"/>
      <c r="O53" s="17"/>
      <c r="P53" s="33"/>
      <c r="Q53" s="19"/>
      <c r="R53" s="13"/>
      <c r="S53" s="15"/>
      <c r="U53" s="17"/>
      <c r="V53" s="33"/>
      <c r="W53" s="17"/>
      <c r="X53" s="33"/>
      <c r="Y53" s="17"/>
      <c r="Z53" s="13"/>
      <c r="AA53" s="15"/>
      <c r="AC53" s="19"/>
      <c r="AD53" s="13"/>
      <c r="AE53" s="19"/>
      <c r="AF53" s="20"/>
      <c r="AH53" s="20"/>
      <c r="AJ53" s="20"/>
      <c r="AK53" s="28"/>
      <c r="AL53" s="20"/>
      <c r="AN53" s="20"/>
    </row>
    <row r="54" spans="1:41" x14ac:dyDescent="0.15">
      <c r="A54" s="12" t="s">
        <v>75</v>
      </c>
      <c r="B54" s="3" t="s">
        <v>74</v>
      </c>
      <c r="C54" s="13" t="s">
        <v>76</v>
      </c>
      <c r="D54" s="14">
        <v>17681233.359999999</v>
      </c>
      <c r="E54" s="19">
        <f t="shared" ref="E54:E78" si="73">D54/$D$123</f>
        <v>7.2257594557294637E-3</v>
      </c>
      <c r="F54" s="53">
        <v>18010463.98</v>
      </c>
      <c r="G54" s="15">
        <f t="shared" si="18"/>
        <v>7.3072104944298666E-3</v>
      </c>
      <c r="H54" s="14">
        <v>19387837.359999999</v>
      </c>
      <c r="I54" s="15">
        <f t="shared" ref="I54:I78" si="74">H54/$H$123</f>
        <v>8.5536717080930864E-3</v>
      </c>
      <c r="J54" s="16">
        <v>17187533.530000001</v>
      </c>
      <c r="K54" s="17">
        <f t="shared" ref="K54:K78" si="75">J54/$J$123</f>
        <v>7.580941519480155E-3</v>
      </c>
      <c r="L54" s="16">
        <v>12799016.51</v>
      </c>
      <c r="M54" s="17">
        <f t="shared" ref="M54:M78" si="76">L54/$L$123</f>
        <v>5.7479329569200491E-3</v>
      </c>
      <c r="N54" s="18">
        <v>16228352.719999999</v>
      </c>
      <c r="O54" s="17">
        <f t="shared" ref="O54:O78" si="77">N54/$N$123</f>
        <v>7.0678054496241607E-3</v>
      </c>
      <c r="P54" s="14">
        <v>21957225.239999998</v>
      </c>
      <c r="Q54" s="19">
        <f t="shared" ref="Q54:Q78" si="78">P54/$P$123</f>
        <v>9.1009043111910989E-3</v>
      </c>
      <c r="R54" s="16">
        <v>22059257.109999999</v>
      </c>
      <c r="S54" s="15">
        <f t="shared" ref="S54:S78" si="79">R54/$R$123</f>
        <v>8.3523848263484333E-3</v>
      </c>
      <c r="T54" s="16">
        <v>20162007.710000001</v>
      </c>
      <c r="U54" s="17">
        <f t="shared" ref="U54:U78" si="80">T54/$T$123</f>
        <v>7.6707709950379595E-3</v>
      </c>
      <c r="V54" s="16">
        <v>20846851.559999999</v>
      </c>
      <c r="W54" s="17">
        <f t="shared" ref="W54:W78" si="81">V54/$V$123</f>
        <v>7.8925752274158524E-3</v>
      </c>
      <c r="X54" s="16">
        <v>20979513.16</v>
      </c>
      <c r="Y54" s="17">
        <f t="shared" ref="Y54:Y78" si="82">X54/$X$123</f>
        <v>7.6233070607336891E-3</v>
      </c>
      <c r="Z54" s="20">
        <v>20032528.800000001</v>
      </c>
      <c r="AA54" s="15">
        <f t="shared" ref="AA54:AA78" si="83">Z54/$Z$123</f>
        <v>6.7700484315211251E-3</v>
      </c>
      <c r="AB54" s="20">
        <v>33009926.859999999</v>
      </c>
      <c r="AC54" s="19">
        <f t="shared" ref="AC54:AC78" si="84">AB54/$AB$123</f>
        <v>1.0533448732152131E-2</v>
      </c>
      <c r="AD54" s="20">
        <v>25501421.059999999</v>
      </c>
      <c r="AE54" s="19">
        <f t="shared" ref="AE54:AE78" si="85">AD54/$AD$123</f>
        <v>7.8318800076151249E-3</v>
      </c>
      <c r="AF54" s="20">
        <v>25413811.539999999</v>
      </c>
      <c r="AG54" s="19">
        <f t="shared" ref="AG54:AG78" si="86">AF54/$AF$123</f>
        <v>7.6945984298063645E-3</v>
      </c>
      <c r="AH54" s="20">
        <v>25723165.949999999</v>
      </c>
      <c r="AI54" s="19">
        <f t="shared" ref="AI54:AI78" si="87">AH54/$AH$123</f>
        <v>7.4087944774239621E-3</v>
      </c>
      <c r="AJ54" s="20">
        <v>25938459.539999999</v>
      </c>
      <c r="AK54" s="19">
        <f t="shared" ref="AK54:AK78" si="88">AJ54/$AJ$123</f>
        <v>7.5230130285852221E-3</v>
      </c>
      <c r="AL54" s="20">
        <v>31881426.379999999</v>
      </c>
      <c r="AM54" s="19">
        <f t="shared" ref="AM54:AM78" si="89">AL54/$AL$123</f>
        <v>8.422194439522742E-3</v>
      </c>
      <c r="AN54" s="20">
        <v>25868813.359999999</v>
      </c>
      <c r="AO54" s="19">
        <f t="shared" ref="AO54:AO78" si="90">AN54/$AN$123</f>
        <v>7.3754504864628305E-3</v>
      </c>
    </row>
    <row r="55" spans="1:41" x14ac:dyDescent="0.15">
      <c r="A55" s="12" t="s">
        <v>77</v>
      </c>
      <c r="B55" s="3" t="s">
        <v>74</v>
      </c>
      <c r="C55" s="1" t="s">
        <v>244</v>
      </c>
      <c r="D55" s="14">
        <v>7588545.9100000001</v>
      </c>
      <c r="E55" s="19">
        <f t="shared" si="73"/>
        <v>3.101198103547888E-3</v>
      </c>
      <c r="F55" s="53">
        <v>5493429.2199999997</v>
      </c>
      <c r="G55" s="15">
        <f t="shared" si="18"/>
        <v>2.2287956429866318E-3</v>
      </c>
      <c r="H55" s="14">
        <v>8365689.9000000004</v>
      </c>
      <c r="I55" s="15">
        <f t="shared" si="74"/>
        <v>3.6908379045897922E-3</v>
      </c>
      <c r="J55" s="16">
        <v>8853573.7899999991</v>
      </c>
      <c r="K55" s="17">
        <f t="shared" si="75"/>
        <v>3.9050643900266626E-3</v>
      </c>
      <c r="L55" s="16">
        <v>6813465.2599999998</v>
      </c>
      <c r="M55" s="17">
        <f t="shared" si="76"/>
        <v>3.0598711618338111E-3</v>
      </c>
      <c r="N55" s="18">
        <v>6595612.2599999998</v>
      </c>
      <c r="O55" s="17">
        <f t="shared" si="77"/>
        <v>2.8725345744664049E-3</v>
      </c>
      <c r="P55" s="14">
        <v>8471757.5099999998</v>
      </c>
      <c r="Q55" s="19">
        <f t="shared" si="78"/>
        <v>3.5114024474125483E-3</v>
      </c>
      <c r="R55" s="16">
        <v>6950071.8399999999</v>
      </c>
      <c r="S55" s="15">
        <f t="shared" si="79"/>
        <v>2.6315335230456239E-3</v>
      </c>
      <c r="T55" s="16">
        <v>8837182.6799999997</v>
      </c>
      <c r="U55" s="17">
        <f t="shared" si="80"/>
        <v>3.3621653931802712E-3</v>
      </c>
      <c r="V55" s="16">
        <v>7931301.5999999996</v>
      </c>
      <c r="W55" s="17">
        <f t="shared" si="81"/>
        <v>3.0027745124561011E-3</v>
      </c>
      <c r="X55" s="16">
        <v>7176162.3499999996</v>
      </c>
      <c r="Y55" s="17">
        <f t="shared" si="82"/>
        <v>2.6075957384954999E-3</v>
      </c>
      <c r="Z55" s="20">
        <v>8764720.7100000009</v>
      </c>
      <c r="AA55" s="15">
        <f t="shared" si="83"/>
        <v>2.9620615693539513E-3</v>
      </c>
      <c r="AB55" s="20">
        <v>10387101.359999999</v>
      </c>
      <c r="AC55" s="19">
        <f t="shared" si="84"/>
        <v>3.3145180877031388E-3</v>
      </c>
      <c r="AD55" s="20">
        <v>7912576.6900000004</v>
      </c>
      <c r="AE55" s="19">
        <f t="shared" si="85"/>
        <v>2.4300744276692663E-3</v>
      </c>
      <c r="AF55" s="20">
        <v>7157069.9900000002</v>
      </c>
      <c r="AG55" s="19">
        <f t="shared" si="86"/>
        <v>2.1669626148124121E-3</v>
      </c>
      <c r="AH55" s="20">
        <v>6795096.3799999999</v>
      </c>
      <c r="AI55" s="19">
        <f t="shared" si="87"/>
        <v>1.9571258309169191E-3</v>
      </c>
      <c r="AJ55" s="20">
        <v>8191345.3099999996</v>
      </c>
      <c r="AK55" s="19">
        <f t="shared" si="88"/>
        <v>2.3757616520649573E-3</v>
      </c>
      <c r="AL55" s="20">
        <v>7660049.4299999997</v>
      </c>
      <c r="AM55" s="19">
        <f t="shared" si="89"/>
        <v>2.0235740065973596E-3</v>
      </c>
      <c r="AN55" s="20">
        <v>8087100.9000000004</v>
      </c>
      <c r="AO55" s="19">
        <f t="shared" si="90"/>
        <v>2.3057111834595182E-3</v>
      </c>
    </row>
    <row r="56" spans="1:41" x14ac:dyDescent="0.15">
      <c r="A56" s="12" t="s">
        <v>78</v>
      </c>
      <c r="B56" s="3" t="s">
        <v>74</v>
      </c>
      <c r="C56" s="13" t="s">
        <v>79</v>
      </c>
      <c r="D56" s="14">
        <v>28604631.550000001</v>
      </c>
      <c r="E56" s="19">
        <f t="shared" si="73"/>
        <v>1.1689805948020691E-2</v>
      </c>
      <c r="F56" s="53">
        <v>24240443.800000001</v>
      </c>
      <c r="G56" s="15">
        <f t="shared" si="18"/>
        <v>9.8348396533089986E-3</v>
      </c>
      <c r="H56" s="14">
        <v>25676219.079999998</v>
      </c>
      <c r="I56" s="15">
        <f t="shared" si="74"/>
        <v>1.132802718721568E-2</v>
      </c>
      <c r="J56" s="16">
        <v>15984697.039999999</v>
      </c>
      <c r="K56" s="17">
        <f t="shared" si="75"/>
        <v>7.0504039020686362E-3</v>
      </c>
      <c r="L56" s="16">
        <v>16744682.869999999</v>
      </c>
      <c r="M56" s="17">
        <f t="shared" si="76"/>
        <v>7.5198992396367792E-3</v>
      </c>
      <c r="N56" s="18">
        <v>15859771.800000001</v>
      </c>
      <c r="O56" s="17">
        <f t="shared" si="77"/>
        <v>6.9072803316438877E-3</v>
      </c>
      <c r="P56" s="14">
        <v>20466890.949999999</v>
      </c>
      <c r="Q56" s="19">
        <f t="shared" si="78"/>
        <v>8.483185559539903E-3</v>
      </c>
      <c r="R56" s="16">
        <v>17943635.649999999</v>
      </c>
      <c r="S56" s="15">
        <f t="shared" si="79"/>
        <v>6.794070597447458E-3</v>
      </c>
      <c r="T56" s="16">
        <v>12490507.17</v>
      </c>
      <c r="U56" s="17">
        <f t="shared" si="80"/>
        <v>4.7520971865033408E-3</v>
      </c>
      <c r="V56" s="16">
        <v>13068789.17</v>
      </c>
      <c r="W56" s="17">
        <f t="shared" si="81"/>
        <v>4.9478167654522587E-3</v>
      </c>
      <c r="X56" s="16">
        <v>16031506.800000001</v>
      </c>
      <c r="Y56" s="17">
        <f t="shared" si="82"/>
        <v>5.8253543850414194E-3</v>
      </c>
      <c r="Z56" s="20">
        <v>17800642.18</v>
      </c>
      <c r="AA56" s="15">
        <f t="shared" si="83"/>
        <v>6.0157761845213353E-3</v>
      </c>
      <c r="AB56" s="20">
        <v>21702046.870000001</v>
      </c>
      <c r="AC56" s="19">
        <f t="shared" si="84"/>
        <v>6.9251107116178462E-3</v>
      </c>
      <c r="AD56" s="20">
        <v>17744046.129999999</v>
      </c>
      <c r="AE56" s="19">
        <f t="shared" si="85"/>
        <v>5.4494704358937218E-3</v>
      </c>
      <c r="AF56" s="20">
        <v>19706661.219999999</v>
      </c>
      <c r="AG56" s="19">
        <f t="shared" si="86"/>
        <v>5.9666313430188434E-3</v>
      </c>
      <c r="AH56" s="20">
        <v>18225452.48</v>
      </c>
      <c r="AI56" s="19">
        <f t="shared" si="87"/>
        <v>5.2493006477057251E-3</v>
      </c>
      <c r="AJ56" s="20">
        <v>13006049.32</v>
      </c>
      <c r="AK56" s="19">
        <f t="shared" si="88"/>
        <v>3.7721854042216561E-3</v>
      </c>
      <c r="AL56" s="20">
        <v>17832116.210000001</v>
      </c>
      <c r="AM56" s="19">
        <f t="shared" si="89"/>
        <v>4.7107537849373155E-3</v>
      </c>
      <c r="AN56" s="20">
        <v>18687505.18</v>
      </c>
      <c r="AO56" s="19">
        <f t="shared" si="90"/>
        <v>5.327989624128923E-3</v>
      </c>
    </row>
    <row r="57" spans="1:41" x14ac:dyDescent="0.15">
      <c r="A57" s="12" t="s">
        <v>80</v>
      </c>
      <c r="B57" s="3" t="s">
        <v>74</v>
      </c>
      <c r="C57" s="13" t="s">
        <v>81</v>
      </c>
      <c r="D57" s="14">
        <v>11044210.039999999</v>
      </c>
      <c r="E57" s="19">
        <f t="shared" si="73"/>
        <v>4.5134184648073826E-3</v>
      </c>
      <c r="F57" s="53">
        <v>10111802.74</v>
      </c>
      <c r="G57" s="15">
        <f t="shared" si="18"/>
        <v>4.1025634420847768E-3</v>
      </c>
      <c r="H57" s="14">
        <v>8101880.6200000001</v>
      </c>
      <c r="I57" s="15">
        <f t="shared" si="74"/>
        <v>3.5744485449738512E-3</v>
      </c>
      <c r="J57" s="16">
        <v>4131904.33</v>
      </c>
      <c r="K57" s="17">
        <f t="shared" si="75"/>
        <v>1.8224677226166743E-3</v>
      </c>
      <c r="L57" s="16">
        <v>4232308.9000000004</v>
      </c>
      <c r="M57" s="17">
        <f t="shared" si="76"/>
        <v>1.9006950878740637E-3</v>
      </c>
      <c r="N57" s="18">
        <v>4625914.72</v>
      </c>
      <c r="O57" s="17">
        <f t="shared" si="77"/>
        <v>2.0146878633725321E-3</v>
      </c>
      <c r="P57" s="14">
        <v>6248211.3899999997</v>
      </c>
      <c r="Q57" s="19">
        <f t="shared" si="78"/>
        <v>2.5897795989674116E-3</v>
      </c>
      <c r="R57" s="16">
        <v>5509599.4800000004</v>
      </c>
      <c r="S57" s="15">
        <f t="shared" si="79"/>
        <v>2.086121706934002E-3</v>
      </c>
      <c r="T57" s="16">
        <v>5249230.8499999996</v>
      </c>
      <c r="U57" s="17">
        <f t="shared" si="80"/>
        <v>1.9971050665984714E-3</v>
      </c>
      <c r="V57" s="16">
        <v>7051817.3799999999</v>
      </c>
      <c r="W57" s="17">
        <f t="shared" si="81"/>
        <v>2.6698035912742194E-3</v>
      </c>
      <c r="X57" s="16">
        <v>9006837.5399999991</v>
      </c>
      <c r="Y57" s="17">
        <f t="shared" si="82"/>
        <v>3.2728065560870836E-3</v>
      </c>
      <c r="Z57" s="20">
        <v>8529735.4800000004</v>
      </c>
      <c r="AA57" s="15">
        <f t="shared" si="83"/>
        <v>2.8826476619199515E-3</v>
      </c>
      <c r="AB57" s="20">
        <v>11336481.720000001</v>
      </c>
      <c r="AC57" s="19">
        <f t="shared" si="84"/>
        <v>3.6174648161762038E-3</v>
      </c>
      <c r="AD57" s="20">
        <v>10350130.99</v>
      </c>
      <c r="AE57" s="19">
        <f t="shared" si="85"/>
        <v>3.1786849754787253E-3</v>
      </c>
      <c r="AF57" s="20">
        <v>7042237.3300000001</v>
      </c>
      <c r="AG57" s="19">
        <f t="shared" si="86"/>
        <v>2.1321944650629834E-3</v>
      </c>
      <c r="AH57" s="20">
        <v>8770609.3100000005</v>
      </c>
      <c r="AI57" s="19">
        <f t="shared" si="87"/>
        <v>2.5261136963419229E-3</v>
      </c>
      <c r="AJ57" s="20">
        <v>9279986.5199999996</v>
      </c>
      <c r="AK57" s="19">
        <f t="shared" si="88"/>
        <v>2.6915036873101537E-3</v>
      </c>
      <c r="AL57" s="20">
        <v>14626728.67</v>
      </c>
      <c r="AM57" s="19">
        <f t="shared" si="89"/>
        <v>3.8639787130152199E-3</v>
      </c>
      <c r="AN57" s="20">
        <v>15352839.029999999</v>
      </c>
      <c r="AO57" s="19">
        <f t="shared" si="90"/>
        <v>4.3772438463485453E-3</v>
      </c>
    </row>
    <row r="58" spans="1:41" x14ac:dyDescent="0.15">
      <c r="A58" s="12" t="s">
        <v>82</v>
      </c>
      <c r="B58" s="3" t="s">
        <v>74</v>
      </c>
      <c r="C58" s="13" t="s">
        <v>83</v>
      </c>
      <c r="D58" s="14">
        <v>53785947.969999999</v>
      </c>
      <c r="E58" s="19">
        <f t="shared" si="73"/>
        <v>2.1980611545392808E-2</v>
      </c>
      <c r="F58" s="53">
        <v>60921592</v>
      </c>
      <c r="G58" s="15">
        <f t="shared" si="18"/>
        <v>2.4717125383006074E-2</v>
      </c>
      <c r="H58" s="14">
        <v>47651306.609999999</v>
      </c>
      <c r="I58" s="15">
        <f t="shared" si="74"/>
        <v>2.1023161358086927E-2</v>
      </c>
      <c r="J58" s="16">
        <v>47456439.259999998</v>
      </c>
      <c r="K58" s="17">
        <f t="shared" si="75"/>
        <v>2.0931711354911436E-2</v>
      </c>
      <c r="L58" s="16">
        <v>35543167.850000001</v>
      </c>
      <c r="M58" s="17">
        <f t="shared" si="76"/>
        <v>1.5962144100582627E-2</v>
      </c>
      <c r="N58" s="18">
        <v>33369793.399999999</v>
      </c>
      <c r="O58" s="17">
        <f t="shared" si="77"/>
        <v>1.4533280839692788E-2</v>
      </c>
      <c r="P58" s="14">
        <v>44760135.990000002</v>
      </c>
      <c r="Q58" s="19">
        <f t="shared" si="78"/>
        <v>1.8552331187038956E-2</v>
      </c>
      <c r="R58" s="16">
        <v>43416863.18</v>
      </c>
      <c r="S58" s="15">
        <f t="shared" si="79"/>
        <v>1.6439100710598589E-2</v>
      </c>
      <c r="T58" s="16">
        <v>40372573.869999997</v>
      </c>
      <c r="U58" s="17">
        <f t="shared" si="80"/>
        <v>1.5360016377903834E-2</v>
      </c>
      <c r="V58" s="16">
        <v>33864084.219999999</v>
      </c>
      <c r="W58" s="17">
        <f t="shared" si="81"/>
        <v>1.2820872803964843E-2</v>
      </c>
      <c r="X58" s="16">
        <v>35140756.43</v>
      </c>
      <c r="Y58" s="17">
        <f t="shared" si="82"/>
        <v>1.2769065448244262E-2</v>
      </c>
      <c r="Z58" s="20">
        <v>36410887.310000002</v>
      </c>
      <c r="AA58" s="15">
        <f t="shared" si="83"/>
        <v>1.2305159921864579E-2</v>
      </c>
      <c r="AB58" s="20">
        <v>44529992.140000001</v>
      </c>
      <c r="AC58" s="19">
        <f t="shared" si="84"/>
        <v>1.4209494957052062E-2</v>
      </c>
      <c r="AD58" s="20">
        <v>40119609.399999999</v>
      </c>
      <c r="AE58" s="19">
        <f t="shared" si="85"/>
        <v>1.23213512703432E-2</v>
      </c>
      <c r="AF58" s="20">
        <v>52637397.520000003</v>
      </c>
      <c r="AG58" s="19">
        <f t="shared" si="86"/>
        <v>1.5937146447670771E-2</v>
      </c>
      <c r="AH58" s="20">
        <v>47762163.100000001</v>
      </c>
      <c r="AI58" s="19">
        <f t="shared" si="87"/>
        <v>1.3756473479700214E-2</v>
      </c>
      <c r="AJ58" s="20">
        <v>57270611.939999998</v>
      </c>
      <c r="AK58" s="19">
        <f t="shared" si="88"/>
        <v>1.6610375767121148E-2</v>
      </c>
      <c r="AL58" s="20">
        <v>67466591.439999998</v>
      </c>
      <c r="AM58" s="19">
        <f t="shared" si="89"/>
        <v>1.7822814591381551E-2</v>
      </c>
      <c r="AN58" s="20">
        <v>54060679.549999997</v>
      </c>
      <c r="AO58" s="19">
        <f t="shared" si="90"/>
        <v>1.5413225946501579E-2</v>
      </c>
    </row>
    <row r="59" spans="1:41" x14ac:dyDescent="0.15">
      <c r="A59" s="12" t="s">
        <v>84</v>
      </c>
      <c r="B59" s="3" t="s">
        <v>74</v>
      </c>
      <c r="C59" s="13" t="s">
        <v>85</v>
      </c>
      <c r="D59" s="14">
        <v>117328123.56</v>
      </c>
      <c r="E59" s="19">
        <f t="shared" si="73"/>
        <v>4.79482839785711E-2</v>
      </c>
      <c r="F59" s="53">
        <v>108772351.78</v>
      </c>
      <c r="G59" s="15">
        <f t="shared" si="18"/>
        <v>4.4131149053864255E-2</v>
      </c>
      <c r="H59" s="14">
        <v>101544241.22</v>
      </c>
      <c r="I59" s="15">
        <f t="shared" si="74"/>
        <v>4.4800051037940714E-2</v>
      </c>
      <c r="J59" s="16">
        <v>83994165</v>
      </c>
      <c r="K59" s="17">
        <f t="shared" si="75"/>
        <v>3.7047482800899985E-2</v>
      </c>
      <c r="L59" s="16">
        <v>69193685.030000001</v>
      </c>
      <c r="M59" s="17">
        <f t="shared" si="76"/>
        <v>3.107431436500916E-2</v>
      </c>
      <c r="N59" s="18">
        <v>79321198.400000006</v>
      </c>
      <c r="O59" s="17">
        <f t="shared" si="77"/>
        <v>3.4546130959509938E-2</v>
      </c>
      <c r="P59" s="14">
        <v>84753615.879999995</v>
      </c>
      <c r="Q59" s="19">
        <f t="shared" si="78"/>
        <v>3.5128962777417241E-2</v>
      </c>
      <c r="R59" s="16">
        <v>84999226.629999995</v>
      </c>
      <c r="S59" s="15">
        <f t="shared" si="79"/>
        <v>3.2183597444626892E-2</v>
      </c>
      <c r="T59" s="16">
        <v>77663498.909999996</v>
      </c>
      <c r="U59" s="17">
        <f t="shared" si="80"/>
        <v>2.9547598799722415E-2</v>
      </c>
      <c r="V59" s="16">
        <v>70834817.659999996</v>
      </c>
      <c r="W59" s="17">
        <f t="shared" si="81"/>
        <v>2.6817916628453939E-2</v>
      </c>
      <c r="X59" s="16">
        <v>71115000.810000002</v>
      </c>
      <c r="Y59" s="17">
        <f t="shared" si="82"/>
        <v>2.5840994672488151E-2</v>
      </c>
      <c r="Z59" s="20">
        <v>80401305.75</v>
      </c>
      <c r="AA59" s="15">
        <f t="shared" si="83"/>
        <v>2.7171843321400237E-2</v>
      </c>
      <c r="AB59" s="20">
        <v>95270559.290000007</v>
      </c>
      <c r="AC59" s="19">
        <f t="shared" si="84"/>
        <v>3.0400780838466694E-2</v>
      </c>
      <c r="AD59" s="20">
        <v>86527631.25</v>
      </c>
      <c r="AE59" s="19">
        <f t="shared" si="85"/>
        <v>2.6573971062190241E-2</v>
      </c>
      <c r="AF59" s="20">
        <v>84222173.609999999</v>
      </c>
      <c r="AG59" s="19">
        <f t="shared" si="86"/>
        <v>2.5500142070164461E-2</v>
      </c>
      <c r="AH59" s="20">
        <v>93725041.129999995</v>
      </c>
      <c r="AI59" s="19">
        <f t="shared" si="87"/>
        <v>2.6994716298530806E-2</v>
      </c>
      <c r="AJ59" s="20">
        <v>88145513.310000002</v>
      </c>
      <c r="AK59" s="19">
        <f t="shared" si="88"/>
        <v>2.5565120550812098E-2</v>
      </c>
      <c r="AL59" s="20">
        <v>106473439.90000001</v>
      </c>
      <c r="AM59" s="19">
        <f t="shared" si="89"/>
        <v>2.8127349221902631E-2</v>
      </c>
      <c r="AN59" s="20">
        <v>100015942.67</v>
      </c>
      <c r="AO59" s="19">
        <f t="shared" si="90"/>
        <v>2.8515518773664001E-2</v>
      </c>
    </row>
    <row r="60" spans="1:41" x14ac:dyDescent="0.15">
      <c r="A60" s="12" t="s">
        <v>86</v>
      </c>
      <c r="B60" s="3" t="s">
        <v>74</v>
      </c>
      <c r="C60" s="13" t="s">
        <v>87</v>
      </c>
      <c r="D60" s="14">
        <v>2186385.2799999998</v>
      </c>
      <c r="E60" s="19">
        <f t="shared" si="73"/>
        <v>8.9350634026288934E-4</v>
      </c>
      <c r="F60" s="53">
        <v>3085092.45</v>
      </c>
      <c r="G60" s="15">
        <f t="shared" si="18"/>
        <v>1.2516845735878899E-3</v>
      </c>
      <c r="H60" s="14">
        <v>4298101.67</v>
      </c>
      <c r="I60" s="15">
        <f t="shared" si="74"/>
        <v>1.8962687777151152E-3</v>
      </c>
      <c r="J60" s="16">
        <v>3192582.35</v>
      </c>
      <c r="K60" s="17">
        <f t="shared" si="75"/>
        <v>1.4081590036889092E-3</v>
      </c>
      <c r="L60" s="16">
        <v>2726832.31</v>
      </c>
      <c r="M60" s="17">
        <f t="shared" si="76"/>
        <v>1.2245979439433842E-3</v>
      </c>
      <c r="N60" s="18">
        <v>2016444.79</v>
      </c>
      <c r="O60" s="17">
        <f t="shared" si="77"/>
        <v>8.7820616925981176E-4</v>
      </c>
      <c r="P60" s="14">
        <v>3385455.17</v>
      </c>
      <c r="Q60" s="19">
        <f t="shared" si="78"/>
        <v>1.4032148058429807E-3</v>
      </c>
      <c r="R60" s="16">
        <v>2238198.59</v>
      </c>
      <c r="S60" s="15">
        <f t="shared" si="79"/>
        <v>8.4745809200418968E-4</v>
      </c>
      <c r="T60" s="16">
        <v>4424411.21</v>
      </c>
      <c r="U60" s="17">
        <f t="shared" si="80"/>
        <v>1.683296905146794E-3</v>
      </c>
      <c r="V60" s="16">
        <v>3496334.2</v>
      </c>
      <c r="W60" s="17">
        <f t="shared" si="81"/>
        <v>1.3237049544035236E-3</v>
      </c>
      <c r="X60" s="16">
        <v>2412482.7599999998</v>
      </c>
      <c r="Y60" s="17">
        <f t="shared" si="82"/>
        <v>8.7662171747965843E-4</v>
      </c>
      <c r="Z60" s="20">
        <v>4197134.5599999996</v>
      </c>
      <c r="AA60" s="15">
        <f t="shared" si="83"/>
        <v>1.4184332157211777E-3</v>
      </c>
      <c r="AB60" s="20">
        <v>4453137.2</v>
      </c>
      <c r="AC60" s="19">
        <f t="shared" si="84"/>
        <v>1.4209935269586811E-3</v>
      </c>
      <c r="AD60" s="20">
        <v>6005270.9100000001</v>
      </c>
      <c r="AE60" s="19">
        <f t="shared" si="85"/>
        <v>1.8443113844394401E-3</v>
      </c>
      <c r="AF60" s="20">
        <v>6126649.1500000004</v>
      </c>
      <c r="AG60" s="19">
        <f t="shared" si="86"/>
        <v>1.8549797166538878E-3</v>
      </c>
      <c r="AH60" s="20">
        <v>4050967.27</v>
      </c>
      <c r="AI60" s="19">
        <f t="shared" si="87"/>
        <v>1.1667608876970771E-3</v>
      </c>
      <c r="AJ60" s="20">
        <v>2774355.46</v>
      </c>
      <c r="AK60" s="19">
        <f t="shared" si="88"/>
        <v>8.0465504280700809E-4</v>
      </c>
      <c r="AL60" s="20">
        <v>3998576.8</v>
      </c>
      <c r="AM60" s="19">
        <f t="shared" si="89"/>
        <v>1.0563138201398327E-3</v>
      </c>
      <c r="AN60" s="20">
        <v>3972298.96</v>
      </c>
      <c r="AO60" s="19">
        <f t="shared" si="90"/>
        <v>1.1325410983949284E-3</v>
      </c>
    </row>
    <row r="61" spans="1:41" x14ac:dyDescent="0.15">
      <c r="A61" s="12" t="s">
        <v>88</v>
      </c>
      <c r="B61" s="3" t="s">
        <v>74</v>
      </c>
      <c r="C61" s="13" t="s">
        <v>89</v>
      </c>
      <c r="D61" s="14">
        <v>1281136.48</v>
      </c>
      <c r="E61" s="19">
        <f t="shared" si="73"/>
        <v>5.2355985840797485E-4</v>
      </c>
      <c r="F61" s="53">
        <v>238786.14</v>
      </c>
      <c r="G61" s="15">
        <f t="shared" si="18"/>
        <v>9.688037965429469E-5</v>
      </c>
      <c r="H61" s="14">
        <v>546654.91</v>
      </c>
      <c r="I61" s="15">
        <f t="shared" si="74"/>
        <v>2.4117731910647578E-4</v>
      </c>
      <c r="J61" s="16">
        <v>333612.78000000003</v>
      </c>
      <c r="K61" s="17">
        <f t="shared" si="75"/>
        <v>1.4714728968625893E-4</v>
      </c>
      <c r="L61" s="16">
        <v>448486.58</v>
      </c>
      <c r="M61" s="17">
        <f t="shared" si="76"/>
        <v>2.01411631269031E-4</v>
      </c>
      <c r="N61" s="18">
        <v>1272044.17</v>
      </c>
      <c r="O61" s="17">
        <f t="shared" si="77"/>
        <v>5.5400328499198668E-4</v>
      </c>
      <c r="P61" s="14">
        <v>1647334.84</v>
      </c>
      <c r="Q61" s="19">
        <f t="shared" si="78"/>
        <v>6.8279286583168011E-4</v>
      </c>
      <c r="R61" s="16">
        <v>2178093.16</v>
      </c>
      <c r="S61" s="15">
        <f t="shared" si="79"/>
        <v>8.2470013243149105E-4</v>
      </c>
      <c r="T61" s="16">
        <v>616018.68000000005</v>
      </c>
      <c r="U61" s="17">
        <f t="shared" si="80"/>
        <v>2.3436843646289679E-4</v>
      </c>
      <c r="V61" s="16">
        <v>2392226.2000000002</v>
      </c>
      <c r="W61" s="17">
        <f t="shared" si="81"/>
        <v>9.0569193099272792E-4</v>
      </c>
      <c r="X61" s="16">
        <v>54900</v>
      </c>
      <c r="Y61" s="17">
        <f t="shared" si="82"/>
        <v>1.9948964232031757E-5</v>
      </c>
      <c r="Z61" s="20">
        <v>804408.09</v>
      </c>
      <c r="AA61" s="15">
        <f t="shared" si="83"/>
        <v>2.718519355383332E-4</v>
      </c>
      <c r="AB61" s="20">
        <v>1482.98</v>
      </c>
      <c r="AC61" s="19">
        <f t="shared" si="84"/>
        <v>4.7321806761516009E-7</v>
      </c>
      <c r="AD61" s="20">
        <v>195231.77</v>
      </c>
      <c r="AE61" s="19">
        <f t="shared" si="85"/>
        <v>5.9958689859549122E-5</v>
      </c>
      <c r="AF61" s="20">
        <v>520331.41</v>
      </c>
      <c r="AG61" s="19">
        <f t="shared" si="86"/>
        <v>1.5754194305184227E-4</v>
      </c>
      <c r="AH61" s="20">
        <v>354880.66</v>
      </c>
      <c r="AI61" s="19">
        <f t="shared" si="87"/>
        <v>1.0221284110452083E-4</v>
      </c>
      <c r="AJ61" s="20">
        <v>208787.71</v>
      </c>
      <c r="AK61" s="19">
        <f t="shared" si="88"/>
        <v>6.0555356424164616E-5</v>
      </c>
      <c r="AL61" s="20">
        <v>313689.33</v>
      </c>
      <c r="AM61" s="19">
        <f t="shared" si="89"/>
        <v>8.2868078089535428E-5</v>
      </c>
      <c r="AN61" s="20">
        <v>74856.13</v>
      </c>
      <c r="AO61" s="19">
        <f t="shared" si="90"/>
        <v>2.1342211285072449E-5</v>
      </c>
    </row>
    <row r="62" spans="1:41" x14ac:dyDescent="0.15">
      <c r="A62" s="12" t="s">
        <v>90</v>
      </c>
      <c r="B62" s="3" t="s">
        <v>74</v>
      </c>
      <c r="C62" s="13" t="s">
        <v>91</v>
      </c>
      <c r="D62" s="14">
        <v>8567771.4299999997</v>
      </c>
      <c r="E62" s="19">
        <f t="shared" si="73"/>
        <v>3.5013765252884625E-3</v>
      </c>
      <c r="F62" s="53">
        <v>9751925.75</v>
      </c>
      <c r="G62" s="15">
        <f t="shared" si="18"/>
        <v>3.9565540488258341E-3</v>
      </c>
      <c r="H62" s="14">
        <v>6259799.7400000002</v>
      </c>
      <c r="I62" s="15">
        <f t="shared" si="74"/>
        <v>2.761745466507589E-3</v>
      </c>
      <c r="J62" s="16">
        <v>9222142.6199999992</v>
      </c>
      <c r="K62" s="17">
        <f t="shared" si="75"/>
        <v>4.0676298181176835E-3</v>
      </c>
      <c r="L62" s="16">
        <v>6990005.8600000003</v>
      </c>
      <c r="M62" s="17">
        <f t="shared" si="76"/>
        <v>3.1391540920637714E-3</v>
      </c>
      <c r="N62" s="18">
        <v>9005945.8499999996</v>
      </c>
      <c r="O62" s="17">
        <f t="shared" si="77"/>
        <v>3.9222880014928643E-3</v>
      </c>
      <c r="P62" s="14">
        <v>11681230.6</v>
      </c>
      <c r="Q62" s="19">
        <f t="shared" si="78"/>
        <v>4.841675610900523E-3</v>
      </c>
      <c r="R62" s="16">
        <v>11753638.880000001</v>
      </c>
      <c r="S62" s="15">
        <f t="shared" si="79"/>
        <v>4.4503273408598937E-3</v>
      </c>
      <c r="T62" s="16">
        <v>10977807.08</v>
      </c>
      <c r="U62" s="17">
        <f t="shared" si="80"/>
        <v>4.176580296446397E-3</v>
      </c>
      <c r="V62" s="16">
        <v>14202915.710000001</v>
      </c>
      <c r="W62" s="17">
        <f t="shared" si="81"/>
        <v>5.3771947465155474E-3</v>
      </c>
      <c r="X62" s="16">
        <v>13151139.08</v>
      </c>
      <c r="Y62" s="17">
        <f t="shared" si="82"/>
        <v>4.7787177252713118E-3</v>
      </c>
      <c r="Z62" s="20">
        <v>17502842.530000001</v>
      </c>
      <c r="AA62" s="15">
        <f t="shared" si="83"/>
        <v>5.9151339703746109E-3</v>
      </c>
      <c r="AB62" s="20">
        <v>20582654.41</v>
      </c>
      <c r="AC62" s="19">
        <f t="shared" si="84"/>
        <v>6.5679132195247767E-3</v>
      </c>
      <c r="AD62" s="20">
        <v>16090592.640000001</v>
      </c>
      <c r="AE62" s="19">
        <f t="shared" si="85"/>
        <v>4.9416693489901962E-3</v>
      </c>
      <c r="AF62" s="20">
        <v>21634912.98</v>
      </c>
      <c r="AG62" s="19">
        <f t="shared" si="86"/>
        <v>6.550452582954243E-3</v>
      </c>
      <c r="AH62" s="20">
        <v>14750765.9</v>
      </c>
      <c r="AI62" s="19">
        <f t="shared" si="87"/>
        <v>4.2485203085078924E-3</v>
      </c>
      <c r="AJ62" s="20">
        <v>22959328.91</v>
      </c>
      <c r="AK62" s="19">
        <f t="shared" si="88"/>
        <v>6.6589663989545982E-3</v>
      </c>
      <c r="AL62" s="20">
        <v>24375395.73</v>
      </c>
      <c r="AM62" s="19">
        <f t="shared" si="89"/>
        <v>6.4393079510130877E-3</v>
      </c>
      <c r="AN62" s="20">
        <v>19747916.859999999</v>
      </c>
      <c r="AO62" s="19">
        <f t="shared" si="90"/>
        <v>5.6303233157546945E-3</v>
      </c>
    </row>
    <row r="63" spans="1:41" x14ac:dyDescent="0.15">
      <c r="A63" s="12" t="s">
        <v>92</v>
      </c>
      <c r="B63" s="3" t="s">
        <v>74</v>
      </c>
      <c r="C63" s="13" t="s">
        <v>93</v>
      </c>
      <c r="D63" s="14">
        <v>45718382.850000001</v>
      </c>
      <c r="E63" s="19">
        <f t="shared" si="73"/>
        <v>1.868365347897016E-2</v>
      </c>
      <c r="F63" s="53">
        <v>34139774.990000002</v>
      </c>
      <c r="G63" s="15">
        <f t="shared" si="18"/>
        <v>1.3851199078570452E-2</v>
      </c>
      <c r="H63" s="14">
        <v>45456464.259999998</v>
      </c>
      <c r="I63" s="15">
        <f t="shared" si="74"/>
        <v>2.0054824324702635E-2</v>
      </c>
      <c r="J63" s="16">
        <v>46835776.469999999</v>
      </c>
      <c r="K63" s="17">
        <f t="shared" si="75"/>
        <v>2.0657954314316013E-2</v>
      </c>
      <c r="L63" s="16">
        <v>43787797.219999999</v>
      </c>
      <c r="M63" s="17">
        <f t="shared" si="76"/>
        <v>1.9664739283297487E-2</v>
      </c>
      <c r="N63" s="18">
        <v>45329511.780000001</v>
      </c>
      <c r="O63" s="17">
        <f t="shared" si="77"/>
        <v>1.9742001909574383E-2</v>
      </c>
      <c r="P63" s="14">
        <v>56795301.469999999</v>
      </c>
      <c r="Q63" s="19">
        <f t="shared" si="78"/>
        <v>2.3540706913280321E-2</v>
      </c>
      <c r="R63" s="16">
        <v>50670263.200000003</v>
      </c>
      <c r="S63" s="15">
        <f t="shared" si="79"/>
        <v>1.9185484596709587E-2</v>
      </c>
      <c r="T63" s="16">
        <v>41629189.57</v>
      </c>
      <c r="U63" s="17">
        <f t="shared" si="80"/>
        <v>1.5838104245050541E-2</v>
      </c>
      <c r="V63" s="16">
        <v>40925668.119999997</v>
      </c>
      <c r="W63" s="17">
        <f t="shared" si="81"/>
        <v>1.549437397967229E-2</v>
      </c>
      <c r="X63" s="16">
        <v>50714082.520000003</v>
      </c>
      <c r="Y63" s="17">
        <f t="shared" si="82"/>
        <v>1.8427931115697398E-2</v>
      </c>
      <c r="Z63" s="20">
        <v>57293656.079999998</v>
      </c>
      <c r="AA63" s="15">
        <f t="shared" si="83"/>
        <v>1.9362549299343314E-2</v>
      </c>
      <c r="AB63" s="20">
        <v>57152320.25</v>
      </c>
      <c r="AC63" s="19">
        <f t="shared" si="84"/>
        <v>1.8237272618934701E-2</v>
      </c>
      <c r="AD63" s="20">
        <v>60180212.880000003</v>
      </c>
      <c r="AE63" s="19">
        <f t="shared" si="85"/>
        <v>1.8482272223181523E-2</v>
      </c>
      <c r="AF63" s="20">
        <v>51419213.509999998</v>
      </c>
      <c r="AG63" s="19">
        <f t="shared" si="86"/>
        <v>1.5568314060769344E-2</v>
      </c>
      <c r="AH63" s="20">
        <v>53914143.310000002</v>
      </c>
      <c r="AI63" s="19">
        <f t="shared" si="87"/>
        <v>1.5528368785809278E-2</v>
      </c>
      <c r="AJ63" s="20">
        <v>53417426.619999997</v>
      </c>
      <c r="AK63" s="19">
        <f t="shared" si="88"/>
        <v>1.5492824305778146E-2</v>
      </c>
      <c r="AL63" s="20">
        <v>65553860</v>
      </c>
      <c r="AM63" s="19">
        <f t="shared" si="89"/>
        <v>1.731752364529094E-2</v>
      </c>
      <c r="AN63" s="20">
        <v>58832199.020000003</v>
      </c>
      <c r="AO63" s="19">
        <f t="shared" si="90"/>
        <v>1.6773632591616374E-2</v>
      </c>
    </row>
    <row r="64" spans="1:41" x14ac:dyDescent="0.15">
      <c r="A64" s="12" t="s">
        <v>94</v>
      </c>
      <c r="B64" s="3" t="s">
        <v>74</v>
      </c>
      <c r="C64" s="13" t="s">
        <v>95</v>
      </c>
      <c r="D64" s="14">
        <v>152022646.08000001</v>
      </c>
      <c r="E64" s="19">
        <f t="shared" si="73"/>
        <v>6.212683527398305E-2</v>
      </c>
      <c r="F64" s="53">
        <v>147098478.03999999</v>
      </c>
      <c r="G64" s="15">
        <f t="shared" si="18"/>
        <v>5.9680835743163858E-2</v>
      </c>
      <c r="H64" s="14">
        <v>157522317.81</v>
      </c>
      <c r="I64" s="15">
        <f t="shared" si="74"/>
        <v>6.9496879317985191E-2</v>
      </c>
      <c r="J64" s="16">
        <v>146910526.22999999</v>
      </c>
      <c r="K64" s="17">
        <f t="shared" si="75"/>
        <v>6.4798134415373854E-2</v>
      </c>
      <c r="L64" s="16">
        <v>152015655.94999999</v>
      </c>
      <c r="M64" s="17">
        <f t="shared" si="76"/>
        <v>6.8268979739195934E-2</v>
      </c>
      <c r="N64" s="18">
        <v>139035064.46000001</v>
      </c>
      <c r="O64" s="17">
        <f t="shared" si="77"/>
        <v>6.0552836337367612E-2</v>
      </c>
      <c r="P64" s="14">
        <v>151120093.83000001</v>
      </c>
      <c r="Q64" s="19">
        <f t="shared" si="78"/>
        <v>6.2636762997702461E-2</v>
      </c>
      <c r="R64" s="16">
        <v>156458241.09</v>
      </c>
      <c r="S64" s="15">
        <f t="shared" si="79"/>
        <v>5.9240410151658138E-2</v>
      </c>
      <c r="T64" s="16">
        <v>151097041.06</v>
      </c>
      <c r="U64" s="17">
        <f t="shared" si="80"/>
        <v>5.7485882193381403E-2</v>
      </c>
      <c r="V64" s="16">
        <v>128832594.05</v>
      </c>
      <c r="W64" s="17">
        <f t="shared" si="81"/>
        <v>4.877575577089939E-2</v>
      </c>
      <c r="X64" s="16">
        <v>148588830.33000001</v>
      </c>
      <c r="Y64" s="17">
        <f t="shared" si="82"/>
        <v>5.399259128474692E-2</v>
      </c>
      <c r="Z64" s="20">
        <v>161824354.58000001</v>
      </c>
      <c r="AA64" s="15">
        <f t="shared" si="83"/>
        <v>5.4688987538420386E-2</v>
      </c>
      <c r="AB64" s="20">
        <v>170438708.74000001</v>
      </c>
      <c r="AC64" s="19">
        <f t="shared" si="84"/>
        <v>5.438689422430909E-2</v>
      </c>
      <c r="AD64" s="20">
        <v>187528048.75</v>
      </c>
      <c r="AE64" s="19">
        <f t="shared" si="85"/>
        <v>5.7592758161070089E-2</v>
      </c>
      <c r="AF64" s="20">
        <v>184670341.63</v>
      </c>
      <c r="AG64" s="19">
        <f t="shared" si="86"/>
        <v>5.5913065952404674E-2</v>
      </c>
      <c r="AH64" s="20">
        <v>193524091.34999999</v>
      </c>
      <c r="AI64" s="19">
        <f t="shared" si="87"/>
        <v>5.5738870636270581E-2</v>
      </c>
      <c r="AJ64" s="20">
        <v>186077506.97999999</v>
      </c>
      <c r="AK64" s="19">
        <f t="shared" si="88"/>
        <v>5.3968644790892521E-2</v>
      </c>
      <c r="AL64" s="20">
        <v>214337778.38999999</v>
      </c>
      <c r="AM64" s="19">
        <f t="shared" si="89"/>
        <v>5.662213552867755E-2</v>
      </c>
      <c r="AN64" s="20">
        <v>187477952.16</v>
      </c>
      <c r="AO64" s="19">
        <f t="shared" si="90"/>
        <v>5.3451789002335874E-2</v>
      </c>
    </row>
    <row r="65" spans="1:41" x14ac:dyDescent="0.15">
      <c r="A65" s="12" t="s">
        <v>96</v>
      </c>
      <c r="B65" s="3" t="s">
        <v>74</v>
      </c>
      <c r="C65" s="13" t="s">
        <v>97</v>
      </c>
      <c r="D65" s="14">
        <v>66675504.649999999</v>
      </c>
      <c r="E65" s="19">
        <f t="shared" si="73"/>
        <v>2.7248164671600225E-2</v>
      </c>
      <c r="F65" s="53">
        <v>72993280.180000007</v>
      </c>
      <c r="G65" s="15">
        <f t="shared" si="18"/>
        <v>2.961485409517782E-2</v>
      </c>
      <c r="H65" s="14">
        <v>67327773.060000002</v>
      </c>
      <c r="I65" s="15">
        <f t="shared" si="74"/>
        <v>2.9704172615992789E-2</v>
      </c>
      <c r="J65" s="16">
        <v>57959687.210000001</v>
      </c>
      <c r="K65" s="17">
        <f t="shared" si="75"/>
        <v>2.5564400992116747E-2</v>
      </c>
      <c r="L65" s="16">
        <v>48540779.890000001</v>
      </c>
      <c r="M65" s="17">
        <f t="shared" si="76"/>
        <v>2.1799264675245969E-2</v>
      </c>
      <c r="N65" s="18">
        <v>57077081.640000001</v>
      </c>
      <c r="O65" s="17">
        <f t="shared" si="77"/>
        <v>2.4858327621057226E-2</v>
      </c>
      <c r="P65" s="14">
        <v>54642115.789999999</v>
      </c>
      <c r="Q65" s="19">
        <f t="shared" si="78"/>
        <v>2.2648247295832459E-2</v>
      </c>
      <c r="R65" s="16">
        <v>55020778.689999998</v>
      </c>
      <c r="S65" s="15">
        <f t="shared" si="79"/>
        <v>2.0832737692508412E-2</v>
      </c>
      <c r="T65" s="16">
        <v>49884017.5</v>
      </c>
      <c r="U65" s="17">
        <f t="shared" si="80"/>
        <v>1.8978708869612171E-2</v>
      </c>
      <c r="V65" s="16">
        <v>40953685.100000001</v>
      </c>
      <c r="W65" s="17">
        <f t="shared" si="81"/>
        <v>1.5504981150815549E-2</v>
      </c>
      <c r="X65" s="16">
        <v>52854407.270000003</v>
      </c>
      <c r="Y65" s="17">
        <f t="shared" si="82"/>
        <v>1.9205659018842792E-2</v>
      </c>
      <c r="Z65" s="20">
        <v>55488506.009999998</v>
      </c>
      <c r="AA65" s="15">
        <f t="shared" si="83"/>
        <v>1.8752493847928525E-2</v>
      </c>
      <c r="AB65" s="20">
        <v>50140067.109999999</v>
      </c>
      <c r="AC65" s="19">
        <f t="shared" si="84"/>
        <v>1.5999666662995213E-2</v>
      </c>
      <c r="AD65" s="20">
        <v>52439585.109999999</v>
      </c>
      <c r="AE65" s="19">
        <f t="shared" si="85"/>
        <v>1.6105005962779112E-2</v>
      </c>
      <c r="AF65" s="20">
        <v>49790559</v>
      </c>
      <c r="AG65" s="19">
        <f t="shared" si="86"/>
        <v>1.5075202572332492E-2</v>
      </c>
      <c r="AH65" s="20">
        <v>44706829.630000003</v>
      </c>
      <c r="AI65" s="19">
        <f t="shared" si="87"/>
        <v>1.2876475357259746E-2</v>
      </c>
      <c r="AJ65" s="20">
        <v>52229316.770000003</v>
      </c>
      <c r="AK65" s="19">
        <f t="shared" si="88"/>
        <v>1.5148233067923149E-2</v>
      </c>
      <c r="AL65" s="20">
        <v>52091943.659999996</v>
      </c>
      <c r="AM65" s="19">
        <f t="shared" si="89"/>
        <v>1.376125625647694E-2</v>
      </c>
      <c r="AN65" s="20">
        <v>45071013.979999997</v>
      </c>
      <c r="AO65" s="19">
        <f t="shared" si="90"/>
        <v>1.2850184790392103E-2</v>
      </c>
    </row>
    <row r="66" spans="1:41" x14ac:dyDescent="0.15">
      <c r="A66" s="12" t="s">
        <v>98</v>
      </c>
      <c r="B66" s="3" t="s">
        <v>74</v>
      </c>
      <c r="C66" s="13" t="s">
        <v>99</v>
      </c>
      <c r="D66" s="14">
        <v>3692217.32</v>
      </c>
      <c r="E66" s="19">
        <f t="shared" si="73"/>
        <v>1.5088921496253641E-3</v>
      </c>
      <c r="F66" s="53">
        <v>2133245.63</v>
      </c>
      <c r="G66" s="15">
        <f t="shared" si="18"/>
        <v>8.6550101496789158E-4</v>
      </c>
      <c r="H66" s="14">
        <v>3405017.75</v>
      </c>
      <c r="I66" s="15">
        <f t="shared" si="74"/>
        <v>1.502251305956374E-3</v>
      </c>
      <c r="J66" s="16">
        <v>2248107.4</v>
      </c>
      <c r="K66" s="17">
        <f t="shared" si="75"/>
        <v>9.9157745345853461E-4</v>
      </c>
      <c r="L66" s="16">
        <v>1934524.2</v>
      </c>
      <c r="M66" s="17">
        <f t="shared" si="76"/>
        <v>8.687788937885659E-4</v>
      </c>
      <c r="N66" s="18">
        <v>3257067.2</v>
      </c>
      <c r="O66" s="17">
        <f t="shared" si="77"/>
        <v>1.4185245849125288E-3</v>
      </c>
      <c r="P66" s="14">
        <v>7564937.9299999997</v>
      </c>
      <c r="Q66" s="19">
        <f t="shared" si="78"/>
        <v>3.1355408285200096E-3</v>
      </c>
      <c r="R66" s="16">
        <v>7963351.5700000003</v>
      </c>
      <c r="S66" s="15">
        <f t="shared" si="79"/>
        <v>3.0151956835388631E-3</v>
      </c>
      <c r="T66" s="16">
        <v>7420151.8799999999</v>
      </c>
      <c r="U66" s="17">
        <f t="shared" si="80"/>
        <v>2.8230465258501968E-3</v>
      </c>
      <c r="V66" s="16">
        <v>5239982.4000000004</v>
      </c>
      <c r="W66" s="17">
        <f t="shared" si="81"/>
        <v>1.9838465853370844E-3</v>
      </c>
      <c r="X66" s="16">
        <v>11405913.890000001</v>
      </c>
      <c r="Y66" s="17">
        <f t="shared" si="82"/>
        <v>4.1445567982740291E-3</v>
      </c>
      <c r="Z66" s="20">
        <v>5117527.0999999996</v>
      </c>
      <c r="AA66" s="15">
        <f t="shared" si="83"/>
        <v>1.7294824164496819E-3</v>
      </c>
      <c r="AB66" s="20">
        <v>6953642.4299999997</v>
      </c>
      <c r="AC66" s="19">
        <f t="shared" si="84"/>
        <v>2.2189033119876102E-3</v>
      </c>
      <c r="AD66" s="20">
        <v>6247104.3600000003</v>
      </c>
      <c r="AE66" s="19">
        <f t="shared" si="85"/>
        <v>1.9185821694977059E-3</v>
      </c>
      <c r="AF66" s="20">
        <v>11939934.869999999</v>
      </c>
      <c r="AG66" s="19">
        <f t="shared" si="86"/>
        <v>3.6150816636886201E-3</v>
      </c>
      <c r="AH66" s="20">
        <v>16055926.869999999</v>
      </c>
      <c r="AI66" s="19">
        <f t="shared" si="87"/>
        <v>4.6244331881853369E-3</v>
      </c>
      <c r="AJ66" s="20">
        <v>20072569.32</v>
      </c>
      <c r="AK66" s="19">
        <f t="shared" si="88"/>
        <v>5.8217104326751404E-3</v>
      </c>
      <c r="AL66" s="20">
        <v>28357836.77</v>
      </c>
      <c r="AM66" s="19">
        <f t="shared" si="89"/>
        <v>7.4913591479399662E-3</v>
      </c>
      <c r="AN66" s="20">
        <v>19698850.789999999</v>
      </c>
      <c r="AO66" s="19">
        <f t="shared" si="90"/>
        <v>5.6163341016065927E-3</v>
      </c>
    </row>
    <row r="67" spans="1:41" x14ac:dyDescent="0.15">
      <c r="A67" s="12" t="s">
        <v>100</v>
      </c>
      <c r="B67" s="3" t="s">
        <v>74</v>
      </c>
      <c r="C67" s="13" t="s">
        <v>101</v>
      </c>
      <c r="D67" s="14">
        <v>1347889.21</v>
      </c>
      <c r="E67" s="19">
        <f t="shared" si="73"/>
        <v>5.5083958263153743E-4</v>
      </c>
      <c r="F67" s="53">
        <v>1535961.11</v>
      </c>
      <c r="G67" s="15">
        <f t="shared" si="18"/>
        <v>6.2317057209028924E-4</v>
      </c>
      <c r="H67" s="14">
        <v>642753.43999999994</v>
      </c>
      <c r="I67" s="15">
        <f t="shared" si="74"/>
        <v>2.8357479036576294E-4</v>
      </c>
      <c r="J67" s="16">
        <v>5842425.4000000004</v>
      </c>
      <c r="K67" s="17">
        <f t="shared" si="75"/>
        <v>2.576930844208538E-3</v>
      </c>
      <c r="L67" s="16">
        <v>4191435.41</v>
      </c>
      <c r="M67" s="17">
        <f t="shared" si="76"/>
        <v>1.8823391399735525E-3</v>
      </c>
      <c r="N67" s="18">
        <v>1125073.54</v>
      </c>
      <c r="O67" s="17">
        <f t="shared" si="77"/>
        <v>4.8999433488033939E-4</v>
      </c>
      <c r="P67" s="14">
        <v>1367174.4</v>
      </c>
      <c r="Q67" s="19">
        <f t="shared" si="78"/>
        <v>5.6667102765076453E-4</v>
      </c>
      <c r="R67" s="16">
        <v>1293210.5</v>
      </c>
      <c r="S67" s="15">
        <f t="shared" si="79"/>
        <v>4.8965346854667807E-4</v>
      </c>
      <c r="T67" s="16">
        <v>1079124.48</v>
      </c>
      <c r="U67" s="17">
        <f t="shared" si="80"/>
        <v>4.1056014263469499E-4</v>
      </c>
      <c r="V67" s="16">
        <v>1186113.75</v>
      </c>
      <c r="W67" s="17">
        <f t="shared" si="81"/>
        <v>4.4906023210285282E-4</v>
      </c>
      <c r="X67" s="16">
        <v>1486962.56</v>
      </c>
      <c r="Y67" s="17">
        <f t="shared" si="82"/>
        <v>5.4031626455028011E-4</v>
      </c>
      <c r="Z67" s="20">
        <v>2170639.79</v>
      </c>
      <c r="AA67" s="15">
        <f t="shared" si="83"/>
        <v>7.3357371165675518E-4</v>
      </c>
      <c r="AB67" s="20">
        <v>1555448.4</v>
      </c>
      <c r="AC67" s="19">
        <f t="shared" si="84"/>
        <v>4.9634269249962404E-4</v>
      </c>
      <c r="AD67" s="20">
        <v>1913584.84</v>
      </c>
      <c r="AE67" s="19">
        <f t="shared" si="85"/>
        <v>5.8769143946958496E-4</v>
      </c>
      <c r="AF67" s="20">
        <v>1539084.66</v>
      </c>
      <c r="AG67" s="19">
        <f t="shared" si="86"/>
        <v>4.6599221803212689E-4</v>
      </c>
      <c r="AH67" s="20">
        <v>1844911.48</v>
      </c>
      <c r="AI67" s="19">
        <f t="shared" si="87"/>
        <v>5.3137199405892219E-4</v>
      </c>
      <c r="AJ67" s="20">
        <v>1740884.01</v>
      </c>
      <c r="AK67" s="19">
        <f t="shared" si="88"/>
        <v>5.0491406663102424E-4</v>
      </c>
      <c r="AL67" s="20">
        <v>2538906.5699999998</v>
      </c>
      <c r="AM67" s="19">
        <f t="shared" si="89"/>
        <v>6.7070916280383055E-4</v>
      </c>
      <c r="AN67" s="20">
        <v>2780386.16</v>
      </c>
      <c r="AO67" s="19">
        <f t="shared" si="90"/>
        <v>7.9271515747355963E-4</v>
      </c>
    </row>
    <row r="68" spans="1:41" x14ac:dyDescent="0.15">
      <c r="A68" s="12" t="s">
        <v>102</v>
      </c>
      <c r="B68" s="3" t="s">
        <v>74</v>
      </c>
      <c r="C68" s="13" t="s">
        <v>103</v>
      </c>
      <c r="D68" s="14">
        <v>19507450.379999999</v>
      </c>
      <c r="E68" s="19">
        <f t="shared" si="73"/>
        <v>7.9720764479779653E-3</v>
      </c>
      <c r="F68" s="53">
        <v>19869639.050000001</v>
      </c>
      <c r="G68" s="15">
        <f t="shared" si="18"/>
        <v>8.0615155249705844E-3</v>
      </c>
      <c r="H68" s="14">
        <v>13395547.859999999</v>
      </c>
      <c r="I68" s="15">
        <f t="shared" si="74"/>
        <v>5.9099484185320648E-3</v>
      </c>
      <c r="J68" s="16">
        <v>16964685.559999999</v>
      </c>
      <c r="K68" s="17">
        <f t="shared" si="75"/>
        <v>7.4826494972213397E-3</v>
      </c>
      <c r="L68" s="16">
        <v>13771317.449999999</v>
      </c>
      <c r="M68" s="17">
        <f t="shared" si="76"/>
        <v>6.1845853053800904E-3</v>
      </c>
      <c r="N68" s="18">
        <v>11174713.220000001</v>
      </c>
      <c r="O68" s="17">
        <f t="shared" si="77"/>
        <v>4.8668340131014336E-3</v>
      </c>
      <c r="P68" s="14">
        <v>9455252.9499999993</v>
      </c>
      <c r="Q68" s="19">
        <f t="shared" si="78"/>
        <v>3.9190449337512629E-3</v>
      </c>
      <c r="R68" s="16">
        <v>16759934.390000001</v>
      </c>
      <c r="S68" s="15">
        <f t="shared" si="79"/>
        <v>6.3458810508252549E-3</v>
      </c>
      <c r="T68" s="16">
        <v>9542818.1699999999</v>
      </c>
      <c r="U68" s="17">
        <f t="shared" si="80"/>
        <v>3.6306291457795107E-3</v>
      </c>
      <c r="V68" s="16">
        <v>10528588.68</v>
      </c>
      <c r="W68" s="17">
        <f t="shared" si="81"/>
        <v>3.9861020718765542E-3</v>
      </c>
      <c r="X68" s="16">
        <v>14471433.460000001</v>
      </c>
      <c r="Y68" s="17">
        <f t="shared" si="82"/>
        <v>5.2584719213072421E-3</v>
      </c>
      <c r="Z68" s="20">
        <v>14265075.07</v>
      </c>
      <c r="AA68" s="15">
        <f t="shared" si="83"/>
        <v>4.8209215155694471E-3</v>
      </c>
      <c r="AB68" s="20">
        <v>14520321.66</v>
      </c>
      <c r="AC68" s="19">
        <f t="shared" si="84"/>
        <v>4.6334263153216858E-3</v>
      </c>
      <c r="AD68" s="20">
        <v>14094711.539999999</v>
      </c>
      <c r="AE68" s="19">
        <f t="shared" si="85"/>
        <v>4.328703457878131E-3</v>
      </c>
      <c r="AF68" s="20">
        <v>12404772.289999999</v>
      </c>
      <c r="AG68" s="19">
        <f t="shared" si="86"/>
        <v>3.7558215631884511E-3</v>
      </c>
      <c r="AH68" s="20">
        <v>13246719.93</v>
      </c>
      <c r="AI68" s="19">
        <f t="shared" si="87"/>
        <v>3.8153245075715856E-3</v>
      </c>
      <c r="AJ68" s="20">
        <v>12053780.48</v>
      </c>
      <c r="AK68" s="19">
        <f t="shared" si="88"/>
        <v>3.4959958765055574E-3</v>
      </c>
      <c r="AL68" s="20">
        <v>15012198.140000001</v>
      </c>
      <c r="AM68" s="19">
        <f t="shared" si="89"/>
        <v>3.965809126377038E-3</v>
      </c>
      <c r="AN68" s="20">
        <v>18203744.440000001</v>
      </c>
      <c r="AO68" s="19">
        <f t="shared" si="90"/>
        <v>5.190064728405581E-3</v>
      </c>
    </row>
    <row r="69" spans="1:41" x14ac:dyDescent="0.15">
      <c r="A69" s="12" t="s">
        <v>104</v>
      </c>
      <c r="B69" s="3" t="s">
        <v>74</v>
      </c>
      <c r="C69" s="13" t="s">
        <v>105</v>
      </c>
      <c r="D69" s="14">
        <v>9393396.3800000008</v>
      </c>
      <c r="E69" s="19">
        <f t="shared" si="73"/>
        <v>3.8387832642801521E-3</v>
      </c>
      <c r="F69" s="53">
        <v>9413223.6500000004</v>
      </c>
      <c r="G69" s="15">
        <f t="shared" si="18"/>
        <v>3.8191357378731684E-3</v>
      </c>
      <c r="H69" s="14">
        <v>8842741.9199999999</v>
      </c>
      <c r="I69" s="15">
        <f t="shared" si="74"/>
        <v>3.9013072979003334E-3</v>
      </c>
      <c r="J69" s="16">
        <v>7018458.7000000002</v>
      </c>
      <c r="K69" s="17">
        <f t="shared" si="75"/>
        <v>3.0956463223019938E-3</v>
      </c>
      <c r="L69" s="16">
        <v>5317960.82</v>
      </c>
      <c r="M69" s="17">
        <f t="shared" si="76"/>
        <v>2.3882524283803403E-3</v>
      </c>
      <c r="N69" s="18">
        <v>6903883.9800000004</v>
      </c>
      <c r="O69" s="17">
        <f t="shared" si="77"/>
        <v>3.0067937060106581E-3</v>
      </c>
      <c r="P69" s="14">
        <v>7145134.9199999999</v>
      </c>
      <c r="Q69" s="19">
        <f t="shared" si="78"/>
        <v>2.9615394698875017E-3</v>
      </c>
      <c r="R69" s="16">
        <v>11551177.73</v>
      </c>
      <c r="S69" s="15">
        <f t="shared" si="79"/>
        <v>4.3736686651505256E-3</v>
      </c>
      <c r="T69" s="16">
        <v>8471949.7799999993</v>
      </c>
      <c r="U69" s="17">
        <f t="shared" si="80"/>
        <v>3.2232100879323695E-3</v>
      </c>
      <c r="V69" s="16">
        <v>5302901.0999999996</v>
      </c>
      <c r="W69" s="17">
        <f t="shared" si="81"/>
        <v>2.0076674760616119E-3</v>
      </c>
      <c r="X69" s="16">
        <v>7852395.7999999998</v>
      </c>
      <c r="Y69" s="17">
        <f t="shared" si="82"/>
        <v>2.8533180865201531E-3</v>
      </c>
      <c r="Z69" s="20">
        <v>9160826.1999999993</v>
      </c>
      <c r="AA69" s="15">
        <f t="shared" si="83"/>
        <v>3.095926513618571E-3</v>
      </c>
      <c r="AB69" s="20">
        <v>17273740.129999999</v>
      </c>
      <c r="AC69" s="19">
        <f t="shared" si="84"/>
        <v>5.5120405702066408E-3</v>
      </c>
      <c r="AD69" s="20">
        <v>13257870.85</v>
      </c>
      <c r="AE69" s="19">
        <f t="shared" si="85"/>
        <v>4.0716967658138165E-3</v>
      </c>
      <c r="AF69" s="20">
        <v>9880478.4600000009</v>
      </c>
      <c r="AG69" s="19">
        <f t="shared" si="86"/>
        <v>2.9915352887696601E-3</v>
      </c>
      <c r="AH69" s="20">
        <v>9663879.7400000002</v>
      </c>
      <c r="AI69" s="19">
        <f t="shared" si="87"/>
        <v>2.7833937310582611E-3</v>
      </c>
      <c r="AJ69" s="20">
        <v>8777315.9700000007</v>
      </c>
      <c r="AK69" s="19">
        <f t="shared" si="88"/>
        <v>2.5457125661796005E-3</v>
      </c>
      <c r="AL69" s="20">
        <v>6645180.4400000004</v>
      </c>
      <c r="AM69" s="19">
        <f t="shared" si="89"/>
        <v>1.7554735815240301E-3</v>
      </c>
      <c r="AN69" s="20">
        <v>9181836.7400000002</v>
      </c>
      <c r="AO69" s="19">
        <f t="shared" si="90"/>
        <v>2.6178310272000544E-3</v>
      </c>
    </row>
    <row r="70" spans="1:41" x14ac:dyDescent="0.15">
      <c r="A70" s="12" t="s">
        <v>106</v>
      </c>
      <c r="B70" s="3" t="s">
        <v>74</v>
      </c>
      <c r="C70" s="13" t="s">
        <v>107</v>
      </c>
      <c r="D70" s="14">
        <v>2852793.87</v>
      </c>
      <c r="E70" s="19">
        <f t="shared" si="73"/>
        <v>1.1658464011924307E-3</v>
      </c>
      <c r="F70" s="53">
        <v>1618271.93</v>
      </c>
      <c r="G70" s="15">
        <f t="shared" ref="G70:G123" si="91">F70/$F$123</f>
        <v>6.5656574105301172E-4</v>
      </c>
      <c r="H70" s="14">
        <v>1767497.6</v>
      </c>
      <c r="I70" s="15">
        <f t="shared" si="74"/>
        <v>7.7979786680253192E-4</v>
      </c>
      <c r="J70" s="16">
        <v>1757147.5</v>
      </c>
      <c r="K70" s="17">
        <f t="shared" si="75"/>
        <v>7.7502873901888784E-4</v>
      </c>
      <c r="L70" s="16">
        <v>1156838.25</v>
      </c>
      <c r="M70" s="17">
        <f t="shared" si="76"/>
        <v>5.1952653532444848E-4</v>
      </c>
      <c r="N70" s="18">
        <v>878301.08</v>
      </c>
      <c r="O70" s="17">
        <f t="shared" si="77"/>
        <v>3.8251948714328817E-4</v>
      </c>
      <c r="P70" s="14">
        <v>1239175.98</v>
      </c>
      <c r="Q70" s="19">
        <f t="shared" si="78"/>
        <v>5.1361781351870191E-4</v>
      </c>
      <c r="R70" s="16">
        <v>1064927.6000000001</v>
      </c>
      <c r="S70" s="15">
        <f t="shared" si="79"/>
        <v>4.0321780026615113E-4</v>
      </c>
      <c r="T70" s="16">
        <v>3227150.19</v>
      </c>
      <c r="U70" s="17">
        <f t="shared" si="80"/>
        <v>1.227790923907113E-3</v>
      </c>
      <c r="V70" s="16">
        <v>1064341.3999999999</v>
      </c>
      <c r="W70" s="17">
        <f t="shared" si="81"/>
        <v>4.0295747024319997E-4</v>
      </c>
      <c r="X70" s="16">
        <v>1115115.55</v>
      </c>
      <c r="Y70" s="17">
        <f t="shared" si="82"/>
        <v>4.0519854684029912E-4</v>
      </c>
      <c r="Z70" s="20">
        <v>1156695.22</v>
      </c>
      <c r="AA70" s="15">
        <f t="shared" si="83"/>
        <v>3.9090834402838757E-4</v>
      </c>
      <c r="AB70" s="20">
        <v>1941065.79</v>
      </c>
      <c r="AC70" s="19">
        <f t="shared" si="84"/>
        <v>6.193929805241434E-4</v>
      </c>
      <c r="AD70" s="20">
        <v>1345872.61</v>
      </c>
      <c r="AE70" s="19">
        <f t="shared" si="85"/>
        <v>4.1333825131766169E-4</v>
      </c>
      <c r="AF70" s="20">
        <v>2095122.29</v>
      </c>
      <c r="AG70" s="19">
        <f t="shared" si="86"/>
        <v>6.3434501580026737E-4</v>
      </c>
      <c r="AH70" s="20">
        <v>1710630.92</v>
      </c>
      <c r="AI70" s="19">
        <f t="shared" si="87"/>
        <v>4.9269646425488577E-4</v>
      </c>
      <c r="AJ70" s="20">
        <v>2303658.7799999998</v>
      </c>
      <c r="AK70" s="19">
        <f t="shared" si="88"/>
        <v>6.681374037895057E-4</v>
      </c>
      <c r="AL70" s="20">
        <v>1725132.08</v>
      </c>
      <c r="AM70" s="19">
        <f t="shared" si="89"/>
        <v>4.5573236399275259E-4</v>
      </c>
      <c r="AN70" s="20">
        <v>1982793.41</v>
      </c>
      <c r="AO70" s="19">
        <f t="shared" si="90"/>
        <v>5.653137009737116E-4</v>
      </c>
    </row>
    <row r="71" spans="1:41" x14ac:dyDescent="0.15">
      <c r="A71" s="12" t="s">
        <v>108</v>
      </c>
      <c r="B71" s="3" t="s">
        <v>74</v>
      </c>
      <c r="C71" s="13" t="s">
        <v>109</v>
      </c>
      <c r="D71" s="14">
        <v>20983</v>
      </c>
      <c r="E71" s="19">
        <f t="shared" si="73"/>
        <v>8.5750867924505087E-6</v>
      </c>
      <c r="F71" s="53">
        <v>144300.10999999999</v>
      </c>
      <c r="G71" s="15">
        <f t="shared" si="91"/>
        <v>5.8545481077572109E-5</v>
      </c>
      <c r="H71" s="14">
        <v>6900</v>
      </c>
      <c r="I71" s="15">
        <f t="shared" si="74"/>
        <v>3.0441938257440743E-6</v>
      </c>
      <c r="J71" s="16">
        <v>0</v>
      </c>
      <c r="K71" s="17">
        <f t="shared" si="75"/>
        <v>0</v>
      </c>
      <c r="L71" s="16">
        <v>15196</v>
      </c>
      <c r="M71" s="17">
        <f t="shared" si="76"/>
        <v>6.8243985110194272E-6</v>
      </c>
      <c r="N71" s="18">
        <v>139658.5</v>
      </c>
      <c r="O71" s="17">
        <f t="shared" si="77"/>
        <v>6.0824356261978996E-5</v>
      </c>
      <c r="P71" s="14">
        <v>104559.53</v>
      </c>
      <c r="Q71" s="19">
        <f t="shared" si="78"/>
        <v>4.3338184445072216E-5</v>
      </c>
      <c r="R71" s="16">
        <v>5550</v>
      </c>
      <c r="S71" s="15">
        <f t="shared" si="79"/>
        <v>2.1014187175514455E-6</v>
      </c>
      <c r="T71" s="16">
        <v>64039.35</v>
      </c>
      <c r="U71" s="17">
        <f t="shared" si="80"/>
        <v>2.4364200013545381E-5</v>
      </c>
      <c r="V71" s="16">
        <v>130011.19</v>
      </c>
      <c r="W71" s="17">
        <f t="shared" si="81"/>
        <v>4.9221969779347133E-5</v>
      </c>
      <c r="X71" s="16">
        <v>139603.35</v>
      </c>
      <c r="Y71" s="17">
        <f t="shared" si="82"/>
        <v>5.0727545279085804E-5</v>
      </c>
      <c r="Z71" s="20">
        <v>144314.29</v>
      </c>
      <c r="AA71" s="15">
        <f t="shared" si="83"/>
        <v>4.8771412856303233E-5</v>
      </c>
      <c r="AB71" s="20">
        <v>262653.48</v>
      </c>
      <c r="AC71" s="19">
        <f t="shared" si="84"/>
        <v>8.3812574854682522E-5</v>
      </c>
      <c r="AD71" s="20">
        <v>74548.42</v>
      </c>
      <c r="AE71" s="19">
        <f t="shared" si="85"/>
        <v>2.2894970394928083E-5</v>
      </c>
      <c r="AF71" s="20">
        <v>101061.37</v>
      </c>
      <c r="AG71" s="19">
        <f t="shared" si="86"/>
        <v>3.0598584462316354E-5</v>
      </c>
      <c r="AH71" s="20">
        <v>102102.23</v>
      </c>
      <c r="AI71" s="19">
        <f t="shared" si="87"/>
        <v>2.9407516914016221E-5</v>
      </c>
      <c r="AJ71" s="20">
        <v>174964.42</v>
      </c>
      <c r="AK71" s="19">
        <f t="shared" si="88"/>
        <v>5.0745481209824263E-5</v>
      </c>
      <c r="AL71" s="20">
        <v>137884.12</v>
      </c>
      <c r="AM71" s="19">
        <f t="shared" si="89"/>
        <v>3.6425185464443029E-5</v>
      </c>
      <c r="AN71" s="20">
        <v>63365.14</v>
      </c>
      <c r="AO71" s="19">
        <f t="shared" si="90"/>
        <v>1.8066018186996782E-5</v>
      </c>
    </row>
    <row r="72" spans="1:41" x14ac:dyDescent="0.15">
      <c r="A72" s="12" t="s">
        <v>110</v>
      </c>
      <c r="B72" s="3" t="s">
        <v>74</v>
      </c>
      <c r="C72" s="13" t="s">
        <v>111</v>
      </c>
      <c r="D72" s="14">
        <v>158783.62</v>
      </c>
      <c r="E72" s="19">
        <f t="shared" si="73"/>
        <v>6.4889830945025998E-5</v>
      </c>
      <c r="F72" s="53">
        <v>1347408.13</v>
      </c>
      <c r="G72" s="15">
        <f t="shared" si="91"/>
        <v>5.4667080419191518E-4</v>
      </c>
      <c r="H72" s="14">
        <v>485068.97</v>
      </c>
      <c r="I72" s="15">
        <f t="shared" si="74"/>
        <v>2.1400637152667212E-4</v>
      </c>
      <c r="J72" s="16">
        <v>517260.6</v>
      </c>
      <c r="K72" s="17">
        <f t="shared" si="75"/>
        <v>2.2814921943784078E-4</v>
      </c>
      <c r="L72" s="16">
        <v>201936.51</v>
      </c>
      <c r="M72" s="17">
        <f t="shared" si="76"/>
        <v>9.0688024359335332E-5</v>
      </c>
      <c r="N72" s="18">
        <v>121509.22</v>
      </c>
      <c r="O72" s="17">
        <f t="shared" si="77"/>
        <v>5.2919944624889885E-5</v>
      </c>
      <c r="P72" s="14">
        <v>169511.16</v>
      </c>
      <c r="Q72" s="19">
        <f t="shared" si="78"/>
        <v>7.0259553744915921E-5</v>
      </c>
      <c r="R72" s="16">
        <v>228914.62</v>
      </c>
      <c r="S72" s="15">
        <f t="shared" si="79"/>
        <v>8.6674858953004756E-5</v>
      </c>
      <c r="T72" s="16">
        <v>341248.92</v>
      </c>
      <c r="U72" s="17">
        <f t="shared" si="80"/>
        <v>1.2983043927345214E-4</v>
      </c>
      <c r="V72" s="16">
        <v>465763.37</v>
      </c>
      <c r="W72" s="17">
        <f t="shared" si="81"/>
        <v>1.7633705623698142E-4</v>
      </c>
      <c r="X72" s="16">
        <v>31899.39</v>
      </c>
      <c r="Y72" s="17">
        <f t="shared" si="82"/>
        <v>1.159125300789857E-5</v>
      </c>
      <c r="Z72" s="20">
        <v>189268.48000000001</v>
      </c>
      <c r="AA72" s="15">
        <f t="shared" si="83"/>
        <v>6.3963805516175637E-5</v>
      </c>
      <c r="AB72" s="20">
        <v>449187.88</v>
      </c>
      <c r="AC72" s="19">
        <f t="shared" si="84"/>
        <v>1.4333559493030952E-4</v>
      </c>
      <c r="AD72" s="20">
        <v>435700.87</v>
      </c>
      <c r="AE72" s="19">
        <f t="shared" si="85"/>
        <v>1.338104619748401E-4</v>
      </c>
      <c r="AF72" s="20">
        <v>588718.57999999996</v>
      </c>
      <c r="AG72" s="19">
        <f t="shared" si="86"/>
        <v>1.7824768449769627E-4</v>
      </c>
      <c r="AH72" s="20">
        <v>1192923.33</v>
      </c>
      <c r="AI72" s="19">
        <f t="shared" si="87"/>
        <v>3.4358615873619568E-4</v>
      </c>
      <c r="AJ72" s="20">
        <v>437421.53</v>
      </c>
      <c r="AK72" s="19">
        <f t="shared" si="88"/>
        <v>1.2686674257193309E-4</v>
      </c>
      <c r="AL72" s="20">
        <v>422715.3</v>
      </c>
      <c r="AM72" s="19">
        <f t="shared" si="89"/>
        <v>1.1166973543550682E-4</v>
      </c>
      <c r="AN72" s="20">
        <v>1090321.23</v>
      </c>
      <c r="AO72" s="19">
        <f t="shared" si="90"/>
        <v>3.1086119545934408E-4</v>
      </c>
    </row>
    <row r="73" spans="1:41" x14ac:dyDescent="0.15">
      <c r="A73" s="12" t="s">
        <v>255</v>
      </c>
      <c r="B73" s="3" t="s">
        <v>74</v>
      </c>
      <c r="C73" s="1" t="s">
        <v>256</v>
      </c>
      <c r="D73" s="14">
        <v>51082589.57</v>
      </c>
      <c r="E73" s="19">
        <f t="shared" si="73"/>
        <v>2.0875834682642001E-2</v>
      </c>
      <c r="F73" s="53">
        <v>65720862.990000002</v>
      </c>
      <c r="G73" s="15">
        <f t="shared" si="91"/>
        <v>2.6664286954339499E-2</v>
      </c>
      <c r="H73" s="14">
        <v>52906872.640000001</v>
      </c>
      <c r="I73" s="15">
        <f t="shared" si="74"/>
        <v>2.3341851453640015E-2</v>
      </c>
      <c r="J73" s="16">
        <v>94215958.959999993</v>
      </c>
      <c r="K73" s="17">
        <f t="shared" si="75"/>
        <v>4.1556030935492941E-2</v>
      </c>
      <c r="L73" s="16">
        <v>100868888.67</v>
      </c>
      <c r="M73" s="17">
        <f t="shared" si="76"/>
        <v>4.5299387578818927E-2</v>
      </c>
      <c r="N73" s="18">
        <v>102269347.16</v>
      </c>
      <c r="O73" s="17">
        <f t="shared" si="77"/>
        <v>4.4540555758080247E-2</v>
      </c>
      <c r="P73" s="14">
        <v>125204191.29000001</v>
      </c>
      <c r="Q73" s="19">
        <f t="shared" si="78"/>
        <v>5.1895052850965614E-2</v>
      </c>
      <c r="R73" s="16">
        <v>125148339.56</v>
      </c>
      <c r="S73" s="15">
        <f t="shared" si="79"/>
        <v>4.7385416796732978E-2</v>
      </c>
      <c r="T73" s="16">
        <v>138837266.68000001</v>
      </c>
      <c r="U73" s="17">
        <f t="shared" si="80"/>
        <v>5.282156884361662E-2</v>
      </c>
      <c r="V73" s="16">
        <v>129599591.87</v>
      </c>
      <c r="W73" s="17">
        <f t="shared" si="81"/>
        <v>4.9066139571838877E-2</v>
      </c>
      <c r="X73" s="16">
        <v>151986554.22</v>
      </c>
      <c r="Y73" s="17">
        <f t="shared" si="82"/>
        <v>5.5227219196439623E-2</v>
      </c>
      <c r="Z73" s="20">
        <v>167861968.74000001</v>
      </c>
      <c r="AA73" s="15">
        <f t="shared" si="83"/>
        <v>5.6729415917788927E-2</v>
      </c>
      <c r="AB73" s="20">
        <v>194282810.38</v>
      </c>
      <c r="AC73" s="19">
        <f t="shared" si="84"/>
        <v>6.1995533384716021E-2</v>
      </c>
      <c r="AD73" s="20">
        <v>206064483.5</v>
      </c>
      <c r="AE73" s="19">
        <f t="shared" si="85"/>
        <v>6.3285583372238427E-2</v>
      </c>
      <c r="AF73" s="20">
        <v>235113591.16</v>
      </c>
      <c r="AG73" s="19">
        <f t="shared" si="86"/>
        <v>7.1185885144321476E-2</v>
      </c>
      <c r="AH73" s="20">
        <v>217137423.72</v>
      </c>
      <c r="AI73" s="19">
        <f t="shared" si="87"/>
        <v>6.2539990171730897E-2</v>
      </c>
      <c r="AJ73" s="20">
        <v>215611815.13999999</v>
      </c>
      <c r="AK73" s="19">
        <f t="shared" si="88"/>
        <v>6.2534573108080888E-2</v>
      </c>
      <c r="AL73" s="20">
        <v>227495334.34</v>
      </c>
      <c r="AM73" s="19">
        <f t="shared" si="89"/>
        <v>6.009799928831526E-2</v>
      </c>
      <c r="AN73" s="20">
        <v>187585655.21000001</v>
      </c>
      <c r="AO73" s="19">
        <f t="shared" si="90"/>
        <v>5.3482496190232806E-2</v>
      </c>
    </row>
    <row r="74" spans="1:41" x14ac:dyDescent="0.15">
      <c r="A74" s="12" t="s">
        <v>112</v>
      </c>
      <c r="B74" s="3" t="s">
        <v>74</v>
      </c>
      <c r="C74" s="13" t="s">
        <v>113</v>
      </c>
      <c r="D74" s="14">
        <v>32539802.059999999</v>
      </c>
      <c r="E74" s="19">
        <f t="shared" si="73"/>
        <v>1.3297985363087255E-2</v>
      </c>
      <c r="F74" s="53">
        <v>37377366.280000001</v>
      </c>
      <c r="G74" s="15">
        <f t="shared" si="91"/>
        <v>1.5164755524269677E-2</v>
      </c>
      <c r="H74" s="14">
        <v>54752679.859999999</v>
      </c>
      <c r="I74" s="15">
        <f t="shared" si="74"/>
        <v>2.4156198546775934E-2</v>
      </c>
      <c r="J74" s="16">
        <v>56173852.280000001</v>
      </c>
      <c r="K74" s="17">
        <f t="shared" si="75"/>
        <v>2.4776719028084825E-2</v>
      </c>
      <c r="L74" s="16">
        <v>57494101.450000003</v>
      </c>
      <c r="M74" s="17">
        <f t="shared" si="76"/>
        <v>2.582012768674519E-2</v>
      </c>
      <c r="N74" s="18">
        <v>56967754.909999996</v>
      </c>
      <c r="O74" s="17">
        <f t="shared" si="77"/>
        <v>2.4810713419454906E-2</v>
      </c>
      <c r="P74" s="14">
        <v>53598549.909999996</v>
      </c>
      <c r="Q74" s="19">
        <f t="shared" si="78"/>
        <v>2.2215706612185315E-2</v>
      </c>
      <c r="R74" s="16">
        <v>55514813.539999999</v>
      </c>
      <c r="S74" s="15">
        <f t="shared" si="79"/>
        <v>2.1019796085465659E-2</v>
      </c>
      <c r="T74" s="16">
        <v>57109938.439999998</v>
      </c>
      <c r="U74" s="17">
        <f t="shared" si="80"/>
        <v>2.1727858932256868E-2</v>
      </c>
      <c r="V74" s="16">
        <v>51113405.140000001</v>
      </c>
      <c r="W74" s="17">
        <f t="shared" si="81"/>
        <v>1.9351430312426234E-2</v>
      </c>
      <c r="X74" s="16">
        <v>58094358.25</v>
      </c>
      <c r="Y74" s="17">
        <f t="shared" si="82"/>
        <v>2.110969535176847E-2</v>
      </c>
      <c r="Z74" s="20">
        <v>64922014.119999997</v>
      </c>
      <c r="AA74" s="15">
        <f t="shared" si="83"/>
        <v>2.1940573966093502E-2</v>
      </c>
      <c r="AB74" s="20">
        <v>63009698.75</v>
      </c>
      <c r="AC74" s="19">
        <f t="shared" si="84"/>
        <v>2.0106358739489655E-2</v>
      </c>
      <c r="AD74" s="20">
        <v>56486098.350000001</v>
      </c>
      <c r="AE74" s="19">
        <f t="shared" si="85"/>
        <v>1.7347752634438746E-2</v>
      </c>
      <c r="AF74" s="20">
        <v>45046126.840000004</v>
      </c>
      <c r="AG74" s="19">
        <f t="shared" si="86"/>
        <v>1.3638719886876221E-2</v>
      </c>
      <c r="AH74" s="20">
        <v>48091754.659999996</v>
      </c>
      <c r="AI74" s="19">
        <f t="shared" si="87"/>
        <v>1.3851402546140945E-2</v>
      </c>
      <c r="AJ74" s="20">
        <v>37839828.990000002</v>
      </c>
      <c r="AK74" s="19">
        <f t="shared" si="88"/>
        <v>1.0974804654540668E-2</v>
      </c>
      <c r="AL74" s="20">
        <v>48341616.07</v>
      </c>
      <c r="AM74" s="19">
        <f t="shared" si="89"/>
        <v>1.2770523037755542E-2</v>
      </c>
      <c r="AN74" s="20">
        <v>38887157.719999999</v>
      </c>
      <c r="AO74" s="19">
        <f t="shared" si="90"/>
        <v>1.108710717928079E-2</v>
      </c>
    </row>
    <row r="75" spans="1:41" x14ac:dyDescent="0.15">
      <c r="A75" s="12" t="s">
        <v>114</v>
      </c>
      <c r="B75" s="3" t="s">
        <v>74</v>
      </c>
      <c r="C75" s="13" t="s">
        <v>115</v>
      </c>
      <c r="D75" s="14">
        <v>0</v>
      </c>
      <c r="E75" s="19">
        <f t="shared" si="73"/>
        <v>0</v>
      </c>
      <c r="F75" s="53">
        <v>0</v>
      </c>
      <c r="G75" s="15">
        <f t="shared" si="91"/>
        <v>0</v>
      </c>
      <c r="H75" s="14">
        <v>0</v>
      </c>
      <c r="I75" s="15">
        <f t="shared" si="74"/>
        <v>0</v>
      </c>
      <c r="J75" s="16">
        <v>0</v>
      </c>
      <c r="K75" s="17">
        <f t="shared" si="75"/>
        <v>0</v>
      </c>
      <c r="L75" s="16">
        <v>0</v>
      </c>
      <c r="M75" s="17">
        <f t="shared" si="76"/>
        <v>0</v>
      </c>
      <c r="N75" s="18">
        <v>0</v>
      </c>
      <c r="O75" s="17">
        <f t="shared" si="77"/>
        <v>0</v>
      </c>
      <c r="P75" s="14">
        <v>0</v>
      </c>
      <c r="Q75" s="19">
        <f t="shared" si="78"/>
        <v>0</v>
      </c>
      <c r="R75" s="16">
        <v>0</v>
      </c>
      <c r="S75" s="15">
        <f t="shared" si="79"/>
        <v>0</v>
      </c>
      <c r="T75" s="16">
        <v>0</v>
      </c>
      <c r="U75" s="17">
        <f t="shared" si="80"/>
        <v>0</v>
      </c>
      <c r="V75" s="16">
        <v>0</v>
      </c>
      <c r="W75" s="17">
        <f t="shared" si="81"/>
        <v>0</v>
      </c>
      <c r="X75" s="16">
        <v>0</v>
      </c>
      <c r="Y75" s="17">
        <f t="shared" si="82"/>
        <v>0</v>
      </c>
      <c r="Z75" s="20">
        <v>54625</v>
      </c>
      <c r="AA75" s="15">
        <f t="shared" si="83"/>
        <v>1.8460669607116275E-5</v>
      </c>
      <c r="AB75" s="20">
        <v>0</v>
      </c>
      <c r="AC75" s="19">
        <f t="shared" si="84"/>
        <v>0</v>
      </c>
      <c r="AD75" s="20">
        <v>3033</v>
      </c>
      <c r="AE75" s="19">
        <f t="shared" si="85"/>
        <v>9.314811126488916E-7</v>
      </c>
      <c r="AF75" s="20">
        <v>3609.85</v>
      </c>
      <c r="AG75" s="19">
        <f t="shared" si="86"/>
        <v>1.0929626238125674E-6</v>
      </c>
      <c r="AH75" s="20">
        <v>113287.88</v>
      </c>
      <c r="AI75" s="19">
        <f t="shared" si="87"/>
        <v>3.2629211401680851E-5</v>
      </c>
      <c r="AJ75" s="20">
        <v>503883.91</v>
      </c>
      <c r="AK75" s="19">
        <f t="shared" si="88"/>
        <v>1.4614303574885554E-4</v>
      </c>
      <c r="AL75" s="20">
        <v>2028567.73</v>
      </c>
      <c r="AM75" s="19">
        <f t="shared" si="89"/>
        <v>5.358917023398648E-4</v>
      </c>
      <c r="AN75" s="20">
        <v>2375190.35</v>
      </c>
      <c r="AO75" s="19">
        <f t="shared" si="90"/>
        <v>6.7718988801538608E-4</v>
      </c>
    </row>
    <row r="76" spans="1:41" x14ac:dyDescent="0.15">
      <c r="A76" s="12" t="s">
        <v>116</v>
      </c>
      <c r="B76" s="3" t="s">
        <v>74</v>
      </c>
      <c r="C76" s="13" t="s">
        <v>117</v>
      </c>
      <c r="D76" s="14">
        <v>137710.72</v>
      </c>
      <c r="E76" s="19">
        <f t="shared" si="73"/>
        <v>5.6278004873032938E-5</v>
      </c>
      <c r="F76" s="53">
        <v>0</v>
      </c>
      <c r="G76" s="15">
        <f t="shared" si="91"/>
        <v>0</v>
      </c>
      <c r="H76" s="14">
        <v>13005.08</v>
      </c>
      <c r="I76" s="15">
        <f t="shared" si="74"/>
        <v>5.7376788752619922E-6</v>
      </c>
      <c r="J76" s="16">
        <v>192529.89</v>
      </c>
      <c r="K76" s="17">
        <f t="shared" si="75"/>
        <v>8.4919563024814479E-5</v>
      </c>
      <c r="L76" s="16">
        <v>783960.38</v>
      </c>
      <c r="M76" s="17">
        <f t="shared" si="76"/>
        <v>3.5207015332786419E-4</v>
      </c>
      <c r="N76" s="18">
        <v>90330</v>
      </c>
      <c r="O76" s="17">
        <f t="shared" si="77"/>
        <v>3.9340706803700189E-5</v>
      </c>
      <c r="P76" s="14">
        <v>772.11</v>
      </c>
      <c r="Q76" s="19">
        <f t="shared" si="78"/>
        <v>3.200267406699773E-7</v>
      </c>
      <c r="R76" s="16">
        <v>37464.75</v>
      </c>
      <c r="S76" s="15">
        <f t="shared" si="79"/>
        <v>1.4185428269979371E-5</v>
      </c>
      <c r="T76" s="16">
        <v>137605.76999999999</v>
      </c>
      <c r="U76" s="17">
        <f t="shared" si="80"/>
        <v>5.235303767602142E-5</v>
      </c>
      <c r="V76" s="16">
        <v>92859.23</v>
      </c>
      <c r="W76" s="17">
        <f t="shared" si="81"/>
        <v>3.5156313951079476E-5</v>
      </c>
      <c r="X76" s="16">
        <v>46670.44</v>
      </c>
      <c r="Y76" s="17">
        <f t="shared" si="82"/>
        <v>1.6958596325194613E-5</v>
      </c>
      <c r="Z76" s="20">
        <v>181852.17</v>
      </c>
      <c r="AA76" s="15">
        <f t="shared" si="83"/>
        <v>6.1457443070153637E-5</v>
      </c>
      <c r="AB76" s="20">
        <v>47799.79</v>
      </c>
      <c r="AC76" s="19">
        <f t="shared" si="84"/>
        <v>1.5252885579178717E-5</v>
      </c>
      <c r="AD76" s="20">
        <v>412233.78</v>
      </c>
      <c r="AE76" s="19">
        <f t="shared" si="85"/>
        <v>1.2660335643450656E-4</v>
      </c>
      <c r="AF76" s="20">
        <v>47238.3</v>
      </c>
      <c r="AG76" s="19">
        <f t="shared" si="86"/>
        <v>1.4302449218788928E-5</v>
      </c>
      <c r="AH76" s="20">
        <v>964427</v>
      </c>
      <c r="AI76" s="19">
        <f t="shared" si="87"/>
        <v>2.7777457274766597E-4</v>
      </c>
      <c r="AJ76" s="20">
        <v>408489.19</v>
      </c>
      <c r="AK76" s="19">
        <f t="shared" si="88"/>
        <v>1.1847540497411606E-4</v>
      </c>
      <c r="AL76" s="20">
        <v>533219.87</v>
      </c>
      <c r="AM76" s="19">
        <f t="shared" si="89"/>
        <v>1.4086199816248747E-4</v>
      </c>
      <c r="AN76" s="20">
        <v>632439.14</v>
      </c>
      <c r="AO76" s="19">
        <f t="shared" si="90"/>
        <v>1.803145547442743E-4</v>
      </c>
    </row>
    <row r="77" spans="1:41" x14ac:dyDescent="0.15">
      <c r="A77" s="12" t="s">
        <v>118</v>
      </c>
      <c r="B77" s="3" t="s">
        <v>74</v>
      </c>
      <c r="C77" s="13" t="s">
        <v>119</v>
      </c>
      <c r="D77" s="14">
        <v>2664681.33</v>
      </c>
      <c r="E77" s="19">
        <f t="shared" si="73"/>
        <v>1.0889707705748681E-3</v>
      </c>
      <c r="F77" s="53">
        <v>2093066.97</v>
      </c>
      <c r="G77" s="15">
        <f t="shared" si="91"/>
        <v>8.4919971777032053E-4</v>
      </c>
      <c r="H77" s="14">
        <v>3612603.76</v>
      </c>
      <c r="I77" s="15">
        <f t="shared" si="74"/>
        <v>1.5938356610220039E-3</v>
      </c>
      <c r="J77" s="16">
        <v>5305851.95</v>
      </c>
      <c r="K77" s="17">
        <f t="shared" si="75"/>
        <v>2.340263265451197E-3</v>
      </c>
      <c r="L77" s="16">
        <v>4661243.4000000004</v>
      </c>
      <c r="M77" s="17">
        <f t="shared" si="76"/>
        <v>2.0933260409620384E-3</v>
      </c>
      <c r="N77" s="18">
        <v>4439163.76</v>
      </c>
      <c r="O77" s="17">
        <f t="shared" si="77"/>
        <v>1.9333537023776299E-3</v>
      </c>
      <c r="P77" s="14">
        <v>3123684.91</v>
      </c>
      <c r="Q77" s="19">
        <f t="shared" si="78"/>
        <v>1.2947153911065669E-3</v>
      </c>
      <c r="R77" s="16">
        <v>6023482.6299999999</v>
      </c>
      <c r="S77" s="15">
        <f t="shared" si="79"/>
        <v>2.2806953411762176E-3</v>
      </c>
      <c r="T77" s="16">
        <v>4756748.29</v>
      </c>
      <c r="U77" s="17">
        <f t="shared" si="80"/>
        <v>1.8097367751491852E-3</v>
      </c>
      <c r="V77" s="16">
        <v>4706861.18</v>
      </c>
      <c r="W77" s="17">
        <f t="shared" si="81"/>
        <v>1.7820079852937441E-3</v>
      </c>
      <c r="X77" s="16">
        <v>5399727.9800000004</v>
      </c>
      <c r="Y77" s="17">
        <f t="shared" si="82"/>
        <v>1.9620943594849016E-3</v>
      </c>
      <c r="Z77" s="20">
        <v>6545208.7699999996</v>
      </c>
      <c r="AA77" s="15">
        <f t="shared" si="83"/>
        <v>2.2119713796351467E-3</v>
      </c>
      <c r="AB77" s="20">
        <v>5035473.91</v>
      </c>
      <c r="AC77" s="19">
        <f t="shared" si="84"/>
        <v>1.6068168371904913E-3</v>
      </c>
      <c r="AD77" s="20">
        <v>6064873.9699999997</v>
      </c>
      <c r="AE77" s="19">
        <f t="shared" si="85"/>
        <v>1.8626164041051435E-3</v>
      </c>
      <c r="AF77" s="20">
        <v>6748515.1399999997</v>
      </c>
      <c r="AG77" s="19">
        <f t="shared" si="86"/>
        <v>2.0432635190529348E-3</v>
      </c>
      <c r="AH77" s="20">
        <v>6728660.0700000003</v>
      </c>
      <c r="AI77" s="19">
        <f t="shared" si="87"/>
        <v>1.9379908236792731E-3</v>
      </c>
      <c r="AJ77" s="20">
        <v>6872643.3200000003</v>
      </c>
      <c r="AK77" s="19">
        <f t="shared" si="88"/>
        <v>1.9932943649736573E-3</v>
      </c>
      <c r="AL77" s="20">
        <v>7785204.6900000004</v>
      </c>
      <c r="AM77" s="19">
        <f t="shared" si="89"/>
        <v>2.0566365779605494E-3</v>
      </c>
      <c r="AN77" s="20">
        <v>10694118.4</v>
      </c>
      <c r="AO77" s="19">
        <f t="shared" si="90"/>
        <v>3.0489972484602254E-3</v>
      </c>
    </row>
    <row r="78" spans="1:41" s="32" customFormat="1" x14ac:dyDescent="0.15">
      <c r="A78" s="21"/>
      <c r="B78" s="22"/>
      <c r="C78" s="23" t="s">
        <v>179</v>
      </c>
      <c r="D78" s="29">
        <f>SUM(D54:D77)</f>
        <v>635882816.62</v>
      </c>
      <c r="E78" s="28">
        <f t="shared" si="73"/>
        <v>0.25986514522920418</v>
      </c>
      <c r="F78" s="24">
        <f>SUM(F54:F77)</f>
        <v>636110766.91999996</v>
      </c>
      <c r="G78" s="25">
        <f t="shared" si="91"/>
        <v>0.25808303866126464</v>
      </c>
      <c r="H78" s="24">
        <f>SUM(H54:H77)</f>
        <v>631968975.12000012</v>
      </c>
      <c r="I78" s="25">
        <f t="shared" si="74"/>
        <v>0.27881681914813261</v>
      </c>
      <c r="J78" s="24">
        <f>SUM(J54:J77)</f>
        <v>632298918.8499999</v>
      </c>
      <c r="K78" s="26">
        <f t="shared" si="75"/>
        <v>0.2788894123910039</v>
      </c>
      <c r="L78" s="27">
        <f>SUM(L54:L77)</f>
        <v>590233286.76999998</v>
      </c>
      <c r="M78" s="26">
        <f t="shared" si="76"/>
        <v>0.26506891046244341</v>
      </c>
      <c r="N78" s="24">
        <f>SUM(N54:N77)</f>
        <v>597103538.56000006</v>
      </c>
      <c r="O78" s="26">
        <f t="shared" si="77"/>
        <v>0.26005175735570524</v>
      </c>
      <c r="P78" s="24">
        <f>SUM(P54:P77)</f>
        <v>674902313.75</v>
      </c>
      <c r="Q78" s="28">
        <f t="shared" si="78"/>
        <v>0.27973577306347397</v>
      </c>
      <c r="R78" s="24">
        <f>SUM(R54:R77)</f>
        <v>684789034.38999999</v>
      </c>
      <c r="S78" s="25">
        <f t="shared" si="79"/>
        <v>0.25928441341281555</v>
      </c>
      <c r="T78" s="29">
        <f>SUM(T54:T77)</f>
        <v>654391528.24000001</v>
      </c>
      <c r="U78" s="26">
        <f t="shared" si="80"/>
        <v>0.24896764381913608</v>
      </c>
      <c r="V78" s="24">
        <f>SUM(V54:V77)</f>
        <v>593831504.27999997</v>
      </c>
      <c r="W78" s="26">
        <f t="shared" si="81"/>
        <v>0.2248233891074638</v>
      </c>
      <c r="X78" s="24">
        <f>SUM(X54:X77)</f>
        <v>679256253.94000006</v>
      </c>
      <c r="Y78" s="26">
        <f t="shared" si="82"/>
        <v>0.24682074160715742</v>
      </c>
      <c r="Z78" s="30">
        <f>SUM(Z54:Z77)</f>
        <v>740820737.03000009</v>
      </c>
      <c r="AA78" s="25">
        <f t="shared" si="83"/>
        <v>0.25036241399379772</v>
      </c>
      <c r="AB78" s="31">
        <f>SUM(AB54:AB77)</f>
        <v>824336321.52999985</v>
      </c>
      <c r="AC78" s="28">
        <f t="shared" si="84"/>
        <v>0.26304524750125813</v>
      </c>
      <c r="AD78" s="30">
        <f>SUM(AD54:AD77)</f>
        <v>816994473.66999996</v>
      </c>
      <c r="AE78" s="28">
        <f t="shared" si="85"/>
        <v>0.25091161271418633</v>
      </c>
      <c r="AF78" s="31">
        <f>SUM(AF54:AF77)</f>
        <v>835849612.70000005</v>
      </c>
      <c r="AG78" s="28">
        <f t="shared" si="86"/>
        <v>0.2530721181792347</v>
      </c>
      <c r="AH78" s="31">
        <f>SUM(AH54:AH77)</f>
        <v>829155854.30000007</v>
      </c>
      <c r="AI78" s="28">
        <f t="shared" si="87"/>
        <v>0.23881373413374835</v>
      </c>
      <c r="AJ78" s="31">
        <f>SUM(AJ54:AJ77)</f>
        <v>826295943.45000005</v>
      </c>
      <c r="AK78" s="28">
        <f t="shared" si="88"/>
        <v>0.23965321219077562</v>
      </c>
      <c r="AL78" s="31">
        <f>SUM(AL54:AL77)</f>
        <v>947635392.06000018</v>
      </c>
      <c r="AM78" s="28">
        <f t="shared" si="89"/>
        <v>0.25033916094511605</v>
      </c>
      <c r="AN78" s="31">
        <f>SUM(AN54:AN77)</f>
        <v>830424976.52999997</v>
      </c>
      <c r="AO78" s="28">
        <f t="shared" si="90"/>
        <v>0.23676224386038375</v>
      </c>
    </row>
    <row r="79" spans="1:41" x14ac:dyDescent="0.15">
      <c r="A79" s="12"/>
      <c r="B79" s="3"/>
      <c r="C79" s="13"/>
      <c r="F79" s="33"/>
      <c r="G79" s="15"/>
      <c r="H79" s="33"/>
      <c r="I79" s="15"/>
      <c r="J79" s="33"/>
      <c r="K79" s="17"/>
      <c r="M79" s="17"/>
      <c r="N79" s="33"/>
      <c r="O79" s="17"/>
      <c r="P79" s="33"/>
      <c r="Q79" s="19"/>
      <c r="R79" s="13"/>
      <c r="S79" s="15"/>
      <c r="U79" s="17"/>
      <c r="V79" s="33"/>
      <c r="W79" s="17"/>
      <c r="X79" s="33"/>
      <c r="Y79" s="17"/>
      <c r="Z79" s="13"/>
      <c r="AA79" s="15"/>
      <c r="AC79" s="19"/>
      <c r="AD79" s="13"/>
      <c r="AE79" s="19"/>
      <c r="AF79" s="20"/>
      <c r="AH79" s="20"/>
      <c r="AJ79" s="20"/>
      <c r="AL79" s="20"/>
      <c r="AN79" s="20"/>
    </row>
    <row r="80" spans="1:41" x14ac:dyDescent="0.15">
      <c r="A80" s="12" t="s">
        <v>120</v>
      </c>
      <c r="B80" s="3" t="s">
        <v>121</v>
      </c>
      <c r="C80" s="13" t="s">
        <v>122</v>
      </c>
      <c r="D80" s="14">
        <v>46680177.460000001</v>
      </c>
      <c r="E80" s="19">
        <f t="shared" ref="E80:E107" si="92">D80/$D$123</f>
        <v>1.9076708440475241E-2</v>
      </c>
      <c r="F80" s="53">
        <v>46524843.109999999</v>
      </c>
      <c r="G80" s="15">
        <f t="shared" si="91"/>
        <v>1.8876072387841676E-2</v>
      </c>
      <c r="H80" s="14">
        <v>43775114.210000001</v>
      </c>
      <c r="I80" s="15">
        <f t="shared" ref="I80:I103" si="93">H80/$H$123</f>
        <v>1.9313033681061405E-2</v>
      </c>
      <c r="J80" s="16">
        <v>15913778.470000001</v>
      </c>
      <c r="K80" s="17">
        <f t="shared" ref="K80:K103" si="94">J80/$J$123</f>
        <v>7.0191236994219478E-3</v>
      </c>
      <c r="L80" s="16">
        <v>22052437.48</v>
      </c>
      <c r="M80" s="17">
        <f t="shared" ref="M80:M103" si="95">L80/$L$123</f>
        <v>9.9035681431206245E-3</v>
      </c>
      <c r="N80" s="18">
        <v>25561777.59</v>
      </c>
      <c r="O80" s="17">
        <f t="shared" ref="O80:O103" si="96">N80/$N$123</f>
        <v>1.1132717785338028E-2</v>
      </c>
      <c r="P80" s="14">
        <v>27800448.32</v>
      </c>
      <c r="Q80" s="19">
        <f t="shared" ref="Q80:Q103" si="97">P80/$P$123</f>
        <v>1.152282299803622E-2</v>
      </c>
      <c r="R80" s="16">
        <v>29788860.170000002</v>
      </c>
      <c r="S80" s="15">
        <f t="shared" ref="S80:S103" si="98">R80/$R$123</f>
        <v>1.1279075375812745E-2</v>
      </c>
      <c r="T80" s="16">
        <v>23702460.539999999</v>
      </c>
      <c r="U80" s="17">
        <f t="shared" ref="U80:U103" si="99">T80/$T$123</f>
        <v>9.0177600086466664E-3</v>
      </c>
      <c r="V80" s="16">
        <v>29362709.899999999</v>
      </c>
      <c r="W80" s="17">
        <f t="shared" ref="W80:W101" si="100">V80/$V$123</f>
        <v>1.1116661722252806E-2</v>
      </c>
      <c r="X80" s="16">
        <v>32308436.27</v>
      </c>
      <c r="Y80" s="17">
        <f t="shared" ref="Y80:Y101" si="101">X80/$X$123</f>
        <v>1.1739887787670447E-2</v>
      </c>
      <c r="Z80" s="20">
        <v>24769306.129999999</v>
      </c>
      <c r="AA80" s="15">
        <f t="shared" ref="AA80:AA101" si="102">Z80/$Z$123</f>
        <v>8.3708554116878678E-3</v>
      </c>
      <c r="AB80" s="20">
        <v>24914535.77</v>
      </c>
      <c r="AC80" s="19">
        <f t="shared" ref="AC80:AC101" si="103">AB80/$AB$123</f>
        <v>7.950214077471162E-3</v>
      </c>
      <c r="AD80" s="20">
        <v>22586668.280000001</v>
      </c>
      <c r="AE80" s="19">
        <f t="shared" ref="AE80:AE101" si="104">AD80/$AD$123</f>
        <v>6.9367144413075591E-3</v>
      </c>
      <c r="AF80" s="20">
        <v>18962238.609999999</v>
      </c>
      <c r="AG80" s="19">
        <f t="shared" ref="AG80:AG101" si="105">AF80/$AF$123</f>
        <v>5.741240789657623E-3</v>
      </c>
      <c r="AH80" s="20">
        <v>24420019.719999999</v>
      </c>
      <c r="AI80" s="19">
        <f t="shared" ref="AI80:AI101" si="106">AH80/$AH$123</f>
        <v>7.0334618838051796E-3</v>
      </c>
      <c r="AJ80" s="20">
        <v>22274610.949999999</v>
      </c>
      <c r="AK80" s="19">
        <f>AJ80/$AJ$123</f>
        <v>6.4603754947398489E-3</v>
      </c>
      <c r="AL80" s="20">
        <v>23725313.100000001</v>
      </c>
      <c r="AM80" s="19">
        <f t="shared" ref="AM80:AM101" si="107">AL80/$AL$123</f>
        <v>6.2675740315090659E-3</v>
      </c>
      <c r="AN80" s="20">
        <v>18760205.84</v>
      </c>
      <c r="AO80" s="19">
        <f t="shared" ref="AO80:AO101" si="108">AN80/$AN$123</f>
        <v>5.3487172899364423E-3</v>
      </c>
    </row>
    <row r="81" spans="1:41" x14ac:dyDescent="0.15">
      <c r="A81" s="12" t="s">
        <v>123</v>
      </c>
      <c r="B81" s="3" t="s">
        <v>121</v>
      </c>
      <c r="C81" s="13" t="s">
        <v>124</v>
      </c>
      <c r="D81" s="14">
        <v>31791774.859999999</v>
      </c>
      <c r="E81" s="19">
        <f t="shared" si="92"/>
        <v>1.2992290364130302E-2</v>
      </c>
      <c r="F81" s="53">
        <v>31254221.710000001</v>
      </c>
      <c r="G81" s="15">
        <f t="shared" si="91"/>
        <v>1.2680471592967245E-2</v>
      </c>
      <c r="H81" s="14">
        <v>29631271.32</v>
      </c>
      <c r="I81" s="15">
        <f t="shared" si="93"/>
        <v>1.307294684076688E-2</v>
      </c>
      <c r="J81" s="16">
        <v>30398157.120000001</v>
      </c>
      <c r="K81" s="17">
        <f t="shared" si="94"/>
        <v>1.3407779017533603E-2</v>
      </c>
      <c r="L81" s="16">
        <v>30695241.390000001</v>
      </c>
      <c r="M81" s="17">
        <f t="shared" si="95"/>
        <v>1.3784980234094361E-2</v>
      </c>
      <c r="N81" s="18">
        <v>31139709.23</v>
      </c>
      <c r="O81" s="17">
        <f t="shared" si="96"/>
        <v>1.3562030009630317E-2</v>
      </c>
      <c r="P81" s="14">
        <v>30424940.84</v>
      </c>
      <c r="Q81" s="19">
        <f t="shared" si="97"/>
        <v>1.2610631454199637E-2</v>
      </c>
      <c r="R81" s="16">
        <v>35955371.07</v>
      </c>
      <c r="S81" s="15">
        <f t="shared" si="98"/>
        <v>1.3613926083424457E-2</v>
      </c>
      <c r="T81" s="16">
        <v>37514759.060000002</v>
      </c>
      <c r="U81" s="17">
        <f t="shared" si="99"/>
        <v>1.427274157526277E-2</v>
      </c>
      <c r="V81" s="16">
        <v>38332330.090000004</v>
      </c>
      <c r="W81" s="17">
        <f t="shared" si="100"/>
        <v>1.4512541522479249E-2</v>
      </c>
      <c r="X81" s="16">
        <v>36400214.079999998</v>
      </c>
      <c r="Y81" s="17">
        <f t="shared" si="101"/>
        <v>1.3226713455741688E-2</v>
      </c>
      <c r="Z81" s="20">
        <v>35955864.920000002</v>
      </c>
      <c r="AA81" s="15">
        <f t="shared" si="102"/>
        <v>1.2151383848534961E-2</v>
      </c>
      <c r="AB81" s="20">
        <v>35684118.890000001</v>
      </c>
      <c r="AC81" s="19">
        <f t="shared" si="103"/>
        <v>1.1386781875463884E-2</v>
      </c>
      <c r="AD81" s="20">
        <v>41174413.530000001</v>
      </c>
      <c r="AE81" s="19">
        <f t="shared" si="104"/>
        <v>1.2645297898974605E-2</v>
      </c>
      <c r="AF81" s="20">
        <v>40973879.969999999</v>
      </c>
      <c r="AG81" s="19">
        <f t="shared" si="105"/>
        <v>1.2405756294525368E-2</v>
      </c>
      <c r="AH81" s="20">
        <v>41902190.579999998</v>
      </c>
      <c r="AI81" s="19">
        <f t="shared" si="106"/>
        <v>1.2068682321783581E-2</v>
      </c>
      <c r="AJ81" s="20">
        <v>43765793.130000003</v>
      </c>
      <c r="AK81" s="19">
        <f>AJ81/$AJ$123</f>
        <v>1.2693530678474348E-2</v>
      </c>
      <c r="AL81" s="20">
        <v>41791715.479999997</v>
      </c>
      <c r="AM81" s="19">
        <f t="shared" si="107"/>
        <v>1.1040219767412192E-2</v>
      </c>
      <c r="AN81" s="20">
        <v>41646011.789999999</v>
      </c>
      <c r="AO81" s="19">
        <f t="shared" si="108"/>
        <v>1.1873683328309896E-2</v>
      </c>
    </row>
    <row r="82" spans="1:41" x14ac:dyDescent="0.15">
      <c r="A82" s="12" t="s">
        <v>125</v>
      </c>
      <c r="B82" s="3" t="s">
        <v>121</v>
      </c>
      <c r="C82" s="1" t="s">
        <v>242</v>
      </c>
      <c r="D82" s="14">
        <v>6657777.5300000003</v>
      </c>
      <c r="E82" s="19">
        <f t="shared" si="92"/>
        <v>2.7208225784957716E-3</v>
      </c>
      <c r="F82" s="53">
        <v>5252500.8899999997</v>
      </c>
      <c r="G82" s="15">
        <f t="shared" si="91"/>
        <v>2.1310461334050658E-3</v>
      </c>
      <c r="H82" s="14">
        <v>5333377.2</v>
      </c>
      <c r="I82" s="15">
        <f t="shared" si="93"/>
        <v>2.3530194119716261E-3</v>
      </c>
      <c r="J82" s="16">
        <v>5149516.2300000004</v>
      </c>
      <c r="K82" s="17">
        <f t="shared" si="94"/>
        <v>2.271307941020431E-3</v>
      </c>
      <c r="L82" s="16">
        <v>5854091.4100000001</v>
      </c>
      <c r="M82" s="17">
        <f t="shared" si="95"/>
        <v>2.6290242630807857E-3</v>
      </c>
      <c r="N82" s="18">
        <v>7007463.5800000001</v>
      </c>
      <c r="O82" s="17">
        <f t="shared" si="96"/>
        <v>3.0519049057720279E-3</v>
      </c>
      <c r="P82" s="14">
        <v>5544547.6600000001</v>
      </c>
      <c r="Q82" s="19">
        <f t="shared" si="97"/>
        <v>2.298122697697413E-3</v>
      </c>
      <c r="R82" s="16">
        <v>8916328.3499999996</v>
      </c>
      <c r="S82" s="15">
        <f t="shared" si="98"/>
        <v>3.3760250966710982E-3</v>
      </c>
      <c r="T82" s="16">
        <v>7931187.6299999999</v>
      </c>
      <c r="U82" s="17">
        <f t="shared" si="99"/>
        <v>3.0174735028115833E-3</v>
      </c>
      <c r="V82" s="16">
        <v>8875067.4399999995</v>
      </c>
      <c r="W82" s="17">
        <f t="shared" si="100"/>
        <v>3.3600823230780959E-3</v>
      </c>
      <c r="X82" s="16">
        <v>8463213.8000000007</v>
      </c>
      <c r="Y82" s="17">
        <f t="shared" si="101"/>
        <v>3.0752704805872056E-3</v>
      </c>
      <c r="Z82" s="20">
        <v>7216611.5599999996</v>
      </c>
      <c r="AA82" s="15">
        <f t="shared" si="102"/>
        <v>2.4388738067195599E-3</v>
      </c>
      <c r="AB82" s="20">
        <v>7758962.3799999999</v>
      </c>
      <c r="AC82" s="19">
        <f t="shared" si="103"/>
        <v>2.4758804462381985E-3</v>
      </c>
      <c r="AD82" s="20">
        <v>8719530.1999999993</v>
      </c>
      <c r="AE82" s="19">
        <f t="shared" si="104"/>
        <v>2.6779023054637691E-3</v>
      </c>
      <c r="AF82" s="20">
        <v>10070563.83</v>
      </c>
      <c r="AG82" s="19">
        <f t="shared" si="105"/>
        <v>3.0490878753712037E-3</v>
      </c>
      <c r="AH82" s="20">
        <v>9768759.2799999993</v>
      </c>
      <c r="AI82" s="19">
        <f t="shared" si="106"/>
        <v>2.8136011696860384E-3</v>
      </c>
      <c r="AJ82" s="20">
        <v>9750031.6999999993</v>
      </c>
      <c r="AK82" s="19">
        <f>AJ82/$AJ$123</f>
        <v>2.8278323697328912E-3</v>
      </c>
      <c r="AL82" s="20">
        <v>12120654.359999999</v>
      </c>
      <c r="AM82" s="19">
        <f t="shared" si="107"/>
        <v>3.2019429286955598E-3</v>
      </c>
      <c r="AN82" s="20">
        <v>10622540.859999999</v>
      </c>
      <c r="AO82" s="19">
        <f t="shared" si="108"/>
        <v>3.0285897950967432E-3</v>
      </c>
    </row>
    <row r="83" spans="1:41" x14ac:dyDescent="0.15">
      <c r="A83" s="12" t="s">
        <v>126</v>
      </c>
      <c r="B83" s="3" t="s">
        <v>121</v>
      </c>
      <c r="C83" s="13" t="s">
        <v>127</v>
      </c>
      <c r="D83" s="14">
        <v>6240069.46</v>
      </c>
      <c r="E83" s="19">
        <f t="shared" si="92"/>
        <v>2.5501185345479568E-3</v>
      </c>
      <c r="F83" s="53">
        <v>6415371.8200000003</v>
      </c>
      <c r="G83" s="15">
        <f t="shared" si="91"/>
        <v>2.6028464530858599E-3</v>
      </c>
      <c r="H83" s="14">
        <v>5131688.3899999997</v>
      </c>
      <c r="I83" s="15">
        <f t="shared" si="93"/>
        <v>2.2640368278957317E-3</v>
      </c>
      <c r="J83" s="16">
        <v>4602563.62</v>
      </c>
      <c r="K83" s="17">
        <f t="shared" si="94"/>
        <v>2.0300624043586594E-3</v>
      </c>
      <c r="L83" s="16">
        <v>4397882.28</v>
      </c>
      <c r="M83" s="17">
        <f t="shared" si="95"/>
        <v>1.9750527298809375E-3</v>
      </c>
      <c r="N83" s="18">
        <v>4530671.72</v>
      </c>
      <c r="O83" s="17">
        <f t="shared" si="96"/>
        <v>1.9732074367357025E-3</v>
      </c>
      <c r="P83" s="14">
        <v>3647783.15</v>
      </c>
      <c r="Q83" s="19">
        <f t="shared" si="97"/>
        <v>1.5119453862342967E-3</v>
      </c>
      <c r="R83" s="16">
        <v>4963075.32</v>
      </c>
      <c r="S83" s="15">
        <f t="shared" si="98"/>
        <v>1.8791890764082216E-3</v>
      </c>
      <c r="T83" s="16">
        <v>4609520.1500000004</v>
      </c>
      <c r="U83" s="17">
        <f t="shared" si="99"/>
        <v>1.7537228423003626E-3</v>
      </c>
      <c r="V83" s="16">
        <v>4067468.08</v>
      </c>
      <c r="W83" s="17">
        <f t="shared" si="100"/>
        <v>1.5399350695291622E-3</v>
      </c>
      <c r="X83" s="16">
        <v>3497980.06</v>
      </c>
      <c r="Y83" s="17">
        <f t="shared" si="101"/>
        <v>1.27105790712751E-3</v>
      </c>
      <c r="Z83" s="20">
        <v>3232908.73</v>
      </c>
      <c r="AA83" s="15">
        <f t="shared" si="102"/>
        <v>1.0925704335833751E-3</v>
      </c>
      <c r="AB83" s="20">
        <v>3250704.18</v>
      </c>
      <c r="AC83" s="19">
        <f t="shared" si="103"/>
        <v>1.0372978397875383E-3</v>
      </c>
      <c r="AD83" s="20">
        <v>3650733.27</v>
      </c>
      <c r="AE83" s="19">
        <f t="shared" si="104"/>
        <v>1.1211965342314298E-3</v>
      </c>
      <c r="AF83" s="20">
        <v>3887108.12</v>
      </c>
      <c r="AG83" s="19">
        <f t="shared" si="105"/>
        <v>1.1769087053141644E-3</v>
      </c>
      <c r="AH83" s="20">
        <v>3756857.95</v>
      </c>
      <c r="AI83" s="19">
        <f t="shared" si="106"/>
        <v>1.0820514273604143E-3</v>
      </c>
      <c r="AJ83" s="20">
        <v>4043240.37</v>
      </c>
      <c r="AK83" s="19">
        <f>AJ83/$AJ$123</f>
        <v>1.1726737254502252E-3</v>
      </c>
      <c r="AL83" s="20">
        <v>4657803.92</v>
      </c>
      <c r="AM83" s="19">
        <f t="shared" si="107"/>
        <v>1.2304634619491335E-3</v>
      </c>
      <c r="AN83" s="20">
        <v>7534295.7999999998</v>
      </c>
      <c r="AO83" s="19">
        <f t="shared" si="108"/>
        <v>2.1481010686477372E-3</v>
      </c>
    </row>
    <row r="84" spans="1:41" x14ac:dyDescent="0.15">
      <c r="A84" s="12" t="s">
        <v>128</v>
      </c>
      <c r="B84" s="3" t="s">
        <v>121</v>
      </c>
      <c r="C84" s="13" t="s">
        <v>129</v>
      </c>
      <c r="D84" s="14">
        <v>45122637.210000001</v>
      </c>
      <c r="E84" s="19">
        <f t="shared" si="92"/>
        <v>1.8440191125196917E-2</v>
      </c>
      <c r="F84" s="53">
        <v>45002558.810000002</v>
      </c>
      <c r="G84" s="15">
        <f t="shared" si="91"/>
        <v>1.8258450774938297E-2</v>
      </c>
      <c r="H84" s="14">
        <v>43933831.420000002</v>
      </c>
      <c r="I84" s="15">
        <f t="shared" si="93"/>
        <v>1.9383057731890585E-2</v>
      </c>
      <c r="J84" s="16">
        <v>38316491.539999999</v>
      </c>
      <c r="K84" s="17">
        <f t="shared" si="94"/>
        <v>1.6900335414001433E-2</v>
      </c>
      <c r="L84" s="16">
        <v>38952184.75</v>
      </c>
      <c r="M84" s="17">
        <f t="shared" si="95"/>
        <v>1.7493105528353096E-2</v>
      </c>
      <c r="N84" s="18">
        <v>43590218.609999999</v>
      </c>
      <c r="O84" s="17">
        <f t="shared" si="96"/>
        <v>1.8984501382101247E-2</v>
      </c>
      <c r="P84" s="14">
        <v>47899489.700000003</v>
      </c>
      <c r="Q84" s="19">
        <f t="shared" si="97"/>
        <v>1.9853541034886416E-2</v>
      </c>
      <c r="R84" s="16">
        <v>58646882.909999996</v>
      </c>
      <c r="S84" s="15">
        <f t="shared" si="98"/>
        <v>2.2205704049211166E-2</v>
      </c>
      <c r="T84" s="16">
        <v>56393442.850000001</v>
      </c>
      <c r="U84" s="17">
        <f t="shared" si="99"/>
        <v>2.1455263381808854E-2</v>
      </c>
      <c r="V84" s="16">
        <v>58454006.859999999</v>
      </c>
      <c r="W84" s="17">
        <f t="shared" si="100"/>
        <v>2.2130567062301869E-2</v>
      </c>
      <c r="X84" s="16">
        <v>56472072.100000001</v>
      </c>
      <c r="Y84" s="17">
        <f t="shared" si="101"/>
        <v>2.0520206674528571E-2</v>
      </c>
      <c r="Z84" s="20">
        <v>56545381.43</v>
      </c>
      <c r="AA84" s="15">
        <f t="shared" si="102"/>
        <v>1.9109667814875934E-2</v>
      </c>
      <c r="AB84" s="20">
        <v>56903751.420000002</v>
      </c>
      <c r="AC84" s="19">
        <f t="shared" si="103"/>
        <v>1.8157954447818463E-2</v>
      </c>
      <c r="AD84" s="20">
        <v>69899069.269999996</v>
      </c>
      <c r="AE84" s="19">
        <f t="shared" si="104"/>
        <v>2.1467083025631897E-2</v>
      </c>
      <c r="AF84" s="20">
        <v>75707873.930000007</v>
      </c>
      <c r="AG84" s="19">
        <f t="shared" si="105"/>
        <v>2.292224788669997E-2</v>
      </c>
      <c r="AH84" s="20">
        <v>76003513.739999995</v>
      </c>
      <c r="AI84" s="19">
        <f t="shared" si="106"/>
        <v>2.1890556316289216E-2</v>
      </c>
      <c r="AJ84" s="20">
        <v>83527164.180000007</v>
      </c>
      <c r="AK84" s="19">
        <f>AJ84/$AJ$123</f>
        <v>2.4225646222278199E-2</v>
      </c>
      <c r="AL84" s="20">
        <v>88022607.109999999</v>
      </c>
      <c r="AM84" s="19">
        <f t="shared" si="107"/>
        <v>2.3253147563661078E-2</v>
      </c>
      <c r="AN84" s="20">
        <v>77143832.780000001</v>
      </c>
      <c r="AO84" s="19">
        <f t="shared" si="108"/>
        <v>2.1994457615308965E-2</v>
      </c>
    </row>
    <row r="85" spans="1:41" x14ac:dyDescent="0.15">
      <c r="A85" s="12" t="s">
        <v>130</v>
      </c>
      <c r="B85" s="3" t="s">
        <v>121</v>
      </c>
      <c r="C85" s="13" t="s">
        <v>131</v>
      </c>
      <c r="D85" s="14">
        <v>4339242.7300000004</v>
      </c>
      <c r="E85" s="19">
        <f t="shared" si="92"/>
        <v>1.7733109194709954E-3</v>
      </c>
      <c r="F85" s="53">
        <v>4427034.41</v>
      </c>
      <c r="G85" s="15">
        <f t="shared" si="91"/>
        <v>1.7961376417551978E-3</v>
      </c>
      <c r="H85" s="14">
        <v>4145256.53</v>
      </c>
      <c r="I85" s="15">
        <f t="shared" si="93"/>
        <v>1.8288354108335226E-3</v>
      </c>
      <c r="J85" s="16">
        <v>4046138.13</v>
      </c>
      <c r="K85" s="17">
        <f t="shared" si="94"/>
        <v>1.7846386446158566E-3</v>
      </c>
      <c r="L85" s="16">
        <v>3796980.75</v>
      </c>
      <c r="M85" s="17">
        <f t="shared" si="95"/>
        <v>1.705192799201726E-3</v>
      </c>
      <c r="N85" s="18">
        <v>4470583.6500000004</v>
      </c>
      <c r="O85" s="17">
        <f t="shared" si="96"/>
        <v>1.9470377572906657E-3</v>
      </c>
      <c r="P85" s="14">
        <v>3640913.3</v>
      </c>
      <c r="Q85" s="19">
        <f t="shared" si="97"/>
        <v>1.5090979477807194E-3</v>
      </c>
      <c r="R85" s="16">
        <v>3731616.93</v>
      </c>
      <c r="S85" s="15">
        <f t="shared" si="98"/>
        <v>1.4129170564745697E-3</v>
      </c>
      <c r="T85" s="16">
        <v>4275035.26</v>
      </c>
      <c r="U85" s="17">
        <f t="shared" si="99"/>
        <v>1.6264658235850143E-3</v>
      </c>
      <c r="V85" s="16">
        <v>4218208.5999999996</v>
      </c>
      <c r="W85" s="17">
        <f t="shared" si="100"/>
        <v>1.5970051211144376E-3</v>
      </c>
      <c r="X85" s="16">
        <v>3956960.85</v>
      </c>
      <c r="Y85" s="17">
        <f t="shared" si="101"/>
        <v>1.4378373490746808E-3</v>
      </c>
      <c r="Z85" s="20">
        <v>4309002.43</v>
      </c>
      <c r="AA85" s="15">
        <f t="shared" si="102"/>
        <v>1.456239271331646E-3</v>
      </c>
      <c r="AB85" s="20">
        <v>4428888.34</v>
      </c>
      <c r="AC85" s="19">
        <f t="shared" si="103"/>
        <v>1.4132557296376983E-3</v>
      </c>
      <c r="AD85" s="20">
        <v>5027669.54</v>
      </c>
      <c r="AE85" s="19">
        <f t="shared" si="104"/>
        <v>1.5440749149852097E-3</v>
      </c>
      <c r="AF85" s="20">
        <v>6119148.4699999997</v>
      </c>
      <c r="AG85" s="19">
        <f t="shared" si="105"/>
        <v>1.8527087184425552E-3</v>
      </c>
      <c r="AH85" s="20">
        <v>5796017.7300000004</v>
      </c>
      <c r="AI85" s="19">
        <f t="shared" si="106"/>
        <v>1.6693708788624198E-3</v>
      </c>
      <c r="AJ85" s="20">
        <v>6505815.79</v>
      </c>
      <c r="AK85" s="19">
        <f t="shared" ref="AK85:AK101" si="109">AJ85/$AJ$123</f>
        <v>1.8869022223262477E-3</v>
      </c>
      <c r="AL85" s="20">
        <v>7216217.4699999997</v>
      </c>
      <c r="AM85" s="19">
        <f t="shared" si="107"/>
        <v>1.9063258314046885E-3</v>
      </c>
      <c r="AN85" s="20">
        <v>6721684.8700000001</v>
      </c>
      <c r="AO85" s="19">
        <f t="shared" si="108"/>
        <v>1.9164177828484418E-3</v>
      </c>
    </row>
    <row r="86" spans="1:41" x14ac:dyDescent="0.15">
      <c r="A86" s="12" t="s">
        <v>132</v>
      </c>
      <c r="B86" s="3" t="s">
        <v>121</v>
      </c>
      <c r="C86" s="13" t="s">
        <v>133</v>
      </c>
      <c r="D86" s="14">
        <v>2413468.46</v>
      </c>
      <c r="E86" s="19">
        <f t="shared" si="92"/>
        <v>9.8630803580717101E-4</v>
      </c>
      <c r="F86" s="53">
        <v>2439362.12</v>
      </c>
      <c r="G86" s="15">
        <f t="shared" si="91"/>
        <v>9.8969868309737403E-4</v>
      </c>
      <c r="H86" s="14">
        <v>3044632.82</v>
      </c>
      <c r="I86" s="15">
        <f t="shared" si="93"/>
        <v>1.3432539756959086E-3</v>
      </c>
      <c r="J86" s="16">
        <v>2363261.29</v>
      </c>
      <c r="K86" s="17">
        <f t="shared" si="94"/>
        <v>1.0423686216216056E-3</v>
      </c>
      <c r="L86" s="16">
        <v>1551650.25</v>
      </c>
      <c r="M86" s="17">
        <f t="shared" si="95"/>
        <v>6.9683335454875765E-4</v>
      </c>
      <c r="N86" s="18">
        <v>1629888</v>
      </c>
      <c r="O86" s="17">
        <f t="shared" si="96"/>
        <v>7.0985216352119221E-4</v>
      </c>
      <c r="P86" s="14">
        <v>1571347.75</v>
      </c>
      <c r="Q86" s="19">
        <f t="shared" si="97"/>
        <v>6.5129748208364396E-4</v>
      </c>
      <c r="R86" s="16">
        <v>2057460.4</v>
      </c>
      <c r="S86" s="15">
        <f t="shared" si="98"/>
        <v>7.7902446760015924E-4</v>
      </c>
      <c r="T86" s="16">
        <v>2561461.12</v>
      </c>
      <c r="U86" s="17">
        <f t="shared" si="99"/>
        <v>9.745250545890921E-4</v>
      </c>
      <c r="V86" s="16">
        <v>2618692.11</v>
      </c>
      <c r="W86" s="17">
        <f t="shared" si="100"/>
        <v>9.9143145985999175E-4</v>
      </c>
      <c r="X86" s="16">
        <v>2271738.54</v>
      </c>
      <c r="Y86" s="17">
        <f t="shared" si="101"/>
        <v>8.2547961528211383E-4</v>
      </c>
      <c r="Z86" s="20">
        <v>2699885.67</v>
      </c>
      <c r="AA86" s="15">
        <f t="shared" si="102"/>
        <v>9.1243381841387197E-4</v>
      </c>
      <c r="AB86" s="20">
        <v>2895512.53</v>
      </c>
      <c r="AC86" s="19">
        <f t="shared" si="103"/>
        <v>9.2395638794999469E-4</v>
      </c>
      <c r="AD86" s="20">
        <v>3633382.77</v>
      </c>
      <c r="AE86" s="19">
        <f t="shared" si="104"/>
        <v>1.1158679278862221E-3</v>
      </c>
      <c r="AF86" s="20">
        <v>3468310.4</v>
      </c>
      <c r="AG86" s="19">
        <f t="shared" si="105"/>
        <v>1.0501083521421708E-3</v>
      </c>
      <c r="AH86" s="20">
        <v>3312742.31</v>
      </c>
      <c r="AI86" s="19">
        <f t="shared" si="106"/>
        <v>9.5413709879894079E-4</v>
      </c>
      <c r="AJ86" s="20">
        <v>4903715.33</v>
      </c>
      <c r="AK86" s="19">
        <f t="shared" si="109"/>
        <v>1.422239985345833E-3</v>
      </c>
      <c r="AL86" s="20">
        <v>5302425.4400000004</v>
      </c>
      <c r="AM86" s="19">
        <f t="shared" si="107"/>
        <v>1.4007547066578875E-3</v>
      </c>
      <c r="AN86" s="20">
        <v>4763351.08</v>
      </c>
      <c r="AO86" s="19">
        <f t="shared" si="108"/>
        <v>1.3580777576176865E-3</v>
      </c>
    </row>
    <row r="87" spans="1:41" ht="21" x14ac:dyDescent="0.15">
      <c r="A87" s="12" t="s">
        <v>134</v>
      </c>
      <c r="B87" s="3" t="s">
        <v>121</v>
      </c>
      <c r="C87" s="1" t="s">
        <v>243</v>
      </c>
      <c r="D87" s="14">
        <v>10058117.140000001</v>
      </c>
      <c r="E87" s="19">
        <f t="shared" si="92"/>
        <v>4.1104335626046843E-3</v>
      </c>
      <c r="F87" s="53">
        <v>9801252.6899999995</v>
      </c>
      <c r="G87" s="15">
        <f t="shared" si="91"/>
        <v>3.976566988749335E-3</v>
      </c>
      <c r="H87" s="14">
        <v>9600473.3699999992</v>
      </c>
      <c r="I87" s="15">
        <f t="shared" si="93"/>
        <v>4.2356089503151314E-3</v>
      </c>
      <c r="J87" s="16">
        <v>8221548.5999999996</v>
      </c>
      <c r="K87" s="17">
        <f t="shared" si="94"/>
        <v>3.6262957117945433E-3</v>
      </c>
      <c r="L87" s="16">
        <v>9532307.3599999994</v>
      </c>
      <c r="M87" s="17">
        <f t="shared" si="95"/>
        <v>4.2808807682392421E-3</v>
      </c>
      <c r="N87" s="18">
        <v>10899937.310000001</v>
      </c>
      <c r="O87" s="17">
        <f t="shared" si="96"/>
        <v>4.7471630454048773E-3</v>
      </c>
      <c r="P87" s="14">
        <v>10780124.470000001</v>
      </c>
      <c r="Q87" s="19">
        <f t="shared" si="97"/>
        <v>4.4681821219136738E-3</v>
      </c>
      <c r="R87" s="16">
        <v>11147024.98</v>
      </c>
      <c r="S87" s="15">
        <f t="shared" si="98"/>
        <v>4.2206426915289237E-3</v>
      </c>
      <c r="T87" s="16">
        <v>11382686</v>
      </c>
      <c r="U87" s="17">
        <f t="shared" si="99"/>
        <v>4.3306191957817007E-3</v>
      </c>
      <c r="V87" s="16">
        <v>10738707.43</v>
      </c>
      <c r="W87" s="17">
        <f t="shared" si="100"/>
        <v>4.0656525995086306E-3</v>
      </c>
      <c r="X87" s="16">
        <v>10931629.73</v>
      </c>
      <c r="Y87" s="17">
        <f t="shared" si="101"/>
        <v>3.9722165843640257E-3</v>
      </c>
      <c r="Z87" s="20">
        <v>9294602.5399999991</v>
      </c>
      <c r="AA87" s="15">
        <f t="shared" si="102"/>
        <v>3.1411365971698618E-3</v>
      </c>
      <c r="AB87" s="20">
        <v>9009338.8200000003</v>
      </c>
      <c r="AC87" s="19">
        <f t="shared" si="103"/>
        <v>2.8748748512391581E-3</v>
      </c>
      <c r="AD87" s="20">
        <v>13326373.57</v>
      </c>
      <c r="AE87" s="19">
        <f t="shared" si="104"/>
        <v>4.0927350084267664E-3</v>
      </c>
      <c r="AF87" s="20">
        <v>13283784.18</v>
      </c>
      <c r="AG87" s="19">
        <f t="shared" si="105"/>
        <v>4.0219620237773521E-3</v>
      </c>
      <c r="AH87" s="20">
        <v>13733217.16</v>
      </c>
      <c r="AI87" s="19">
        <f t="shared" si="106"/>
        <v>3.9554455952289956E-3</v>
      </c>
      <c r="AJ87" s="20">
        <v>12307213.59</v>
      </c>
      <c r="AK87" s="19">
        <f t="shared" si="109"/>
        <v>3.5694998787561424E-3</v>
      </c>
      <c r="AL87" s="20">
        <v>13291958.779999999</v>
      </c>
      <c r="AM87" s="19">
        <f t="shared" si="107"/>
        <v>3.5113692842020667E-3</v>
      </c>
      <c r="AN87" s="20">
        <v>11745287.32</v>
      </c>
      <c r="AO87" s="19">
        <f t="shared" si="108"/>
        <v>3.3486957392443654E-3</v>
      </c>
    </row>
    <row r="88" spans="1:41" x14ac:dyDescent="0.15">
      <c r="A88" s="12" t="s">
        <v>135</v>
      </c>
      <c r="B88" s="3" t="s">
        <v>121</v>
      </c>
      <c r="C88" s="13" t="s">
        <v>136</v>
      </c>
      <c r="D88" s="14">
        <v>32642102.100000001</v>
      </c>
      <c r="E88" s="19">
        <f t="shared" si="92"/>
        <v>1.333979214580999E-2</v>
      </c>
      <c r="F88" s="53">
        <v>28719293.440000001</v>
      </c>
      <c r="G88" s="15">
        <f t="shared" si="91"/>
        <v>1.1651999784703982E-2</v>
      </c>
      <c r="H88" s="14">
        <v>30196077.66</v>
      </c>
      <c r="I88" s="15">
        <f t="shared" si="93"/>
        <v>1.3322132344095737E-2</v>
      </c>
      <c r="J88" s="16">
        <v>20630620.629999999</v>
      </c>
      <c r="K88" s="17">
        <f t="shared" si="94"/>
        <v>9.0995911794803531E-3</v>
      </c>
      <c r="L88" s="16">
        <v>24095076.530000001</v>
      </c>
      <c r="M88" s="17">
        <f t="shared" si="95"/>
        <v>1.0820900526074701E-2</v>
      </c>
      <c r="N88" s="18">
        <v>24505111.609999999</v>
      </c>
      <c r="O88" s="17">
        <f t="shared" si="96"/>
        <v>1.0672516451244984E-2</v>
      </c>
      <c r="P88" s="14">
        <v>22464531.129999999</v>
      </c>
      <c r="Q88" s="19">
        <f t="shared" si="97"/>
        <v>9.3111741568081517E-3</v>
      </c>
      <c r="R88" s="16">
        <v>27191246.469999999</v>
      </c>
      <c r="S88" s="15">
        <f t="shared" si="98"/>
        <v>1.0295530501912191E-2</v>
      </c>
      <c r="T88" s="16">
        <v>25591924.32</v>
      </c>
      <c r="U88" s="17">
        <f t="shared" si="99"/>
        <v>9.736619170306951E-3</v>
      </c>
      <c r="V88" s="16">
        <v>27557273.620000001</v>
      </c>
      <c r="W88" s="17">
        <f t="shared" si="100"/>
        <v>1.0433127251006933E-2</v>
      </c>
      <c r="X88" s="16">
        <v>28801304.300000001</v>
      </c>
      <c r="Y88" s="17">
        <f t="shared" si="101"/>
        <v>1.0465504359135928E-2</v>
      </c>
      <c r="Z88" s="20">
        <v>28214208.640000001</v>
      </c>
      <c r="AA88" s="15">
        <f t="shared" si="102"/>
        <v>9.5350697286825693E-3</v>
      </c>
      <c r="AB88" s="20">
        <v>22716998.359999999</v>
      </c>
      <c r="AC88" s="19">
        <f t="shared" si="103"/>
        <v>7.2489811500734743E-3</v>
      </c>
      <c r="AD88" s="20">
        <v>20991025.07</v>
      </c>
      <c r="AE88" s="19">
        <f t="shared" si="104"/>
        <v>6.446667783661186E-3</v>
      </c>
      <c r="AF88" s="20">
        <v>27003595.030000001</v>
      </c>
      <c r="AG88" s="19">
        <f t="shared" si="105"/>
        <v>8.1759408497197421E-3</v>
      </c>
      <c r="AH88" s="20">
        <v>24979274.739999998</v>
      </c>
      <c r="AI88" s="19">
        <f t="shared" si="106"/>
        <v>7.194538693390028E-3</v>
      </c>
      <c r="AJ88" s="20">
        <v>21518144.16</v>
      </c>
      <c r="AK88" s="19">
        <f t="shared" si="109"/>
        <v>6.240975051622322E-3</v>
      </c>
      <c r="AL88" s="20">
        <v>28959636.870000001</v>
      </c>
      <c r="AM88" s="19">
        <f t="shared" si="107"/>
        <v>7.6503381533179638E-3</v>
      </c>
      <c r="AN88" s="20">
        <v>24182003.350000001</v>
      </c>
      <c r="AO88" s="19">
        <f t="shared" si="108"/>
        <v>6.8945245338228114E-3</v>
      </c>
    </row>
    <row r="89" spans="1:41" x14ac:dyDescent="0.15">
      <c r="A89" s="12" t="s">
        <v>137</v>
      </c>
      <c r="B89" s="3" t="s">
        <v>121</v>
      </c>
      <c r="C89" s="13" t="s">
        <v>138</v>
      </c>
      <c r="D89" s="14">
        <v>9307009.2699999996</v>
      </c>
      <c r="E89" s="19">
        <f t="shared" si="92"/>
        <v>3.8034795914974719E-3</v>
      </c>
      <c r="F89" s="53">
        <v>9984382.2699999996</v>
      </c>
      <c r="G89" s="15">
        <f t="shared" si="91"/>
        <v>4.05086637327949E-3</v>
      </c>
      <c r="H89" s="14">
        <v>10819169.039999999</v>
      </c>
      <c r="I89" s="15">
        <f t="shared" si="93"/>
        <v>4.7732822596013684E-3</v>
      </c>
      <c r="J89" s="16">
        <v>8879537.5600000005</v>
      </c>
      <c r="K89" s="17">
        <f t="shared" si="94"/>
        <v>3.9165162846019775E-3</v>
      </c>
      <c r="L89" s="16">
        <v>11159119.09</v>
      </c>
      <c r="M89" s="17">
        <f t="shared" si="95"/>
        <v>5.0114685247489117E-3</v>
      </c>
      <c r="N89" s="18">
        <v>10195140.4</v>
      </c>
      <c r="O89" s="17">
        <f t="shared" si="96"/>
        <v>4.4402084501157834E-3</v>
      </c>
      <c r="P89" s="14">
        <v>9354071.0800000001</v>
      </c>
      <c r="Q89" s="19">
        <f t="shared" si="97"/>
        <v>3.8771067331438455E-3</v>
      </c>
      <c r="R89" s="16">
        <v>10160292.800000001</v>
      </c>
      <c r="S89" s="15">
        <f t="shared" si="98"/>
        <v>3.8470323361663398E-3</v>
      </c>
      <c r="T89" s="16">
        <v>12531928.76</v>
      </c>
      <c r="U89" s="17">
        <f t="shared" si="99"/>
        <v>4.7678563081002814E-3</v>
      </c>
      <c r="V89" s="16">
        <v>11226262.17</v>
      </c>
      <c r="W89" s="17">
        <f t="shared" si="100"/>
        <v>4.250239823716466E-3</v>
      </c>
      <c r="X89" s="16">
        <v>12226037.83</v>
      </c>
      <c r="Y89" s="17">
        <f t="shared" si="101"/>
        <v>4.4425645058312783E-3</v>
      </c>
      <c r="Z89" s="20">
        <v>13456537.619999999</v>
      </c>
      <c r="AA89" s="15">
        <f t="shared" si="102"/>
        <v>4.5476740514151168E-3</v>
      </c>
      <c r="AB89" s="20">
        <v>11785306.619999999</v>
      </c>
      <c r="AC89" s="19">
        <f t="shared" si="103"/>
        <v>3.7606845843966563E-3</v>
      </c>
      <c r="AD89" s="20">
        <v>12732380.289999999</v>
      </c>
      <c r="AE89" s="19">
        <f t="shared" si="104"/>
        <v>3.9103105041866188E-3</v>
      </c>
      <c r="AF89" s="20">
        <v>13632375.460000001</v>
      </c>
      <c r="AG89" s="19">
        <f t="shared" si="105"/>
        <v>4.1275058109227969E-3</v>
      </c>
      <c r="AH89" s="20">
        <v>13921401.279999999</v>
      </c>
      <c r="AI89" s="19">
        <f t="shared" si="106"/>
        <v>4.0096464456105133E-3</v>
      </c>
      <c r="AJ89" s="20">
        <v>15088143.630000001</v>
      </c>
      <c r="AK89" s="19">
        <f t="shared" si="109"/>
        <v>4.3760617676856508E-3</v>
      </c>
      <c r="AL89" s="20">
        <v>15886798.970000001</v>
      </c>
      <c r="AM89" s="19">
        <f t="shared" si="107"/>
        <v>4.196854568303968E-3</v>
      </c>
      <c r="AN89" s="20">
        <v>15679479.58</v>
      </c>
      <c r="AO89" s="19">
        <f t="shared" si="108"/>
        <v>4.4703722465526743E-3</v>
      </c>
    </row>
    <row r="90" spans="1:41" x14ac:dyDescent="0.15">
      <c r="A90" s="12" t="s">
        <v>139</v>
      </c>
      <c r="B90" s="3" t="s">
        <v>121</v>
      </c>
      <c r="C90" s="13" t="s">
        <v>24</v>
      </c>
      <c r="D90" s="14">
        <v>6214855.21</v>
      </c>
      <c r="E90" s="19">
        <f t="shared" si="92"/>
        <v>2.5398142700406631E-3</v>
      </c>
      <c r="F90" s="53">
        <v>6076619.1200000001</v>
      </c>
      <c r="G90" s="15">
        <f t="shared" si="91"/>
        <v>2.4654076126870098E-3</v>
      </c>
      <c r="H90" s="14">
        <v>5460680.5899999999</v>
      </c>
      <c r="I90" s="15">
        <f t="shared" si="93"/>
        <v>2.4091840777447117E-3</v>
      </c>
      <c r="J90" s="16">
        <v>5659247.6200000001</v>
      </c>
      <c r="K90" s="17">
        <f t="shared" si="94"/>
        <v>2.4961362359871564E-3</v>
      </c>
      <c r="L90" s="16">
        <v>4898232.3099999996</v>
      </c>
      <c r="M90" s="17">
        <f t="shared" si="95"/>
        <v>2.1997558096203767E-3</v>
      </c>
      <c r="N90" s="18">
        <v>5342841.0999999996</v>
      </c>
      <c r="O90" s="17">
        <f t="shared" si="96"/>
        <v>2.3269251103050924E-3</v>
      </c>
      <c r="P90" s="14">
        <v>4517618.2</v>
      </c>
      <c r="Q90" s="19">
        <f t="shared" si="97"/>
        <v>1.8724775331719181E-3</v>
      </c>
      <c r="R90" s="16">
        <v>5520403.0499999998</v>
      </c>
      <c r="S90" s="15">
        <f t="shared" si="98"/>
        <v>2.090212305891547E-3</v>
      </c>
      <c r="T90" s="16">
        <v>4842298.6900000004</v>
      </c>
      <c r="U90" s="17">
        <f t="shared" si="99"/>
        <v>1.842284998340689E-3</v>
      </c>
      <c r="V90" s="16">
        <v>5494206.8799999999</v>
      </c>
      <c r="W90" s="17">
        <f t="shared" si="100"/>
        <v>2.0800954518518065E-3</v>
      </c>
      <c r="X90" s="16">
        <v>5343861.07</v>
      </c>
      <c r="Y90" s="17">
        <f t="shared" si="101"/>
        <v>1.9417940500250812E-3</v>
      </c>
      <c r="Z90" s="20">
        <v>5121187.42</v>
      </c>
      <c r="AA90" s="15">
        <f t="shared" si="102"/>
        <v>1.7307194317023379E-3</v>
      </c>
      <c r="AB90" s="20">
        <v>5608797.3399999999</v>
      </c>
      <c r="AC90" s="19">
        <f t="shared" si="103"/>
        <v>1.7897640149427841E-3</v>
      </c>
      <c r="AD90" s="20">
        <v>6050521.9500000002</v>
      </c>
      <c r="AE90" s="19">
        <f t="shared" si="104"/>
        <v>1.8582086772477881E-3</v>
      </c>
      <c r="AF90" s="20">
        <v>5506851.4699999997</v>
      </c>
      <c r="AG90" s="19">
        <f t="shared" si="105"/>
        <v>1.667322141251657E-3</v>
      </c>
      <c r="AH90" s="20">
        <v>5941616.5499999998</v>
      </c>
      <c r="AI90" s="19">
        <f t="shared" si="106"/>
        <v>1.7113062975286995E-3</v>
      </c>
      <c r="AJ90" s="20">
        <v>6075348.8799999999</v>
      </c>
      <c r="AK90" s="19">
        <f t="shared" si="109"/>
        <v>1.7620525500737056E-3</v>
      </c>
      <c r="AL90" s="20">
        <v>5169920.04</v>
      </c>
      <c r="AM90" s="19">
        <f t="shared" si="107"/>
        <v>1.3657504308207554E-3</v>
      </c>
      <c r="AN90" s="20">
        <v>5970905.8200000003</v>
      </c>
      <c r="AO90" s="19">
        <f t="shared" si="108"/>
        <v>1.7023633678859536E-3</v>
      </c>
    </row>
    <row r="91" spans="1:41" x14ac:dyDescent="0.15">
      <c r="A91" s="12" t="s">
        <v>140</v>
      </c>
      <c r="B91" s="3" t="s">
        <v>121</v>
      </c>
      <c r="C91" s="13" t="s">
        <v>141</v>
      </c>
      <c r="D91" s="14">
        <v>3779260.79</v>
      </c>
      <c r="E91" s="19">
        <f t="shared" si="92"/>
        <v>1.5444640559288509E-3</v>
      </c>
      <c r="F91" s="53">
        <v>3249441.6</v>
      </c>
      <c r="G91" s="15">
        <f t="shared" si="91"/>
        <v>1.3183643567941539E-3</v>
      </c>
      <c r="H91" s="14">
        <v>2744784.27</v>
      </c>
      <c r="I91" s="15">
        <f t="shared" si="93"/>
        <v>1.2109645402512256E-3</v>
      </c>
      <c r="J91" s="16">
        <v>2893107.36</v>
      </c>
      <c r="K91" s="17">
        <f t="shared" si="94"/>
        <v>1.2760689407503147E-3</v>
      </c>
      <c r="L91" s="16">
        <v>2862910.98</v>
      </c>
      <c r="M91" s="17">
        <f t="shared" si="95"/>
        <v>1.285709754480993E-3</v>
      </c>
      <c r="N91" s="18">
        <v>2487899.9300000002</v>
      </c>
      <c r="O91" s="17">
        <f t="shared" si="96"/>
        <v>1.0835352784576136E-3</v>
      </c>
      <c r="P91" s="14">
        <v>2619642.25</v>
      </c>
      <c r="Q91" s="19">
        <f t="shared" si="97"/>
        <v>1.085798099997236E-3</v>
      </c>
      <c r="R91" s="16">
        <v>2795122.89</v>
      </c>
      <c r="S91" s="15">
        <f t="shared" si="98"/>
        <v>1.0583285691716199E-3</v>
      </c>
      <c r="T91" s="16">
        <v>3260887.66</v>
      </c>
      <c r="U91" s="17">
        <f t="shared" si="99"/>
        <v>1.2406265705373644E-3</v>
      </c>
      <c r="V91" s="16">
        <v>2992193.79</v>
      </c>
      <c r="W91" s="17">
        <f t="shared" si="100"/>
        <v>1.1328384295638718E-3</v>
      </c>
      <c r="X91" s="16">
        <v>3284438.75</v>
      </c>
      <c r="Y91" s="17">
        <f t="shared" si="101"/>
        <v>1.1934635910027158E-3</v>
      </c>
      <c r="Z91" s="20">
        <v>3890515.58</v>
      </c>
      <c r="AA91" s="15">
        <f t="shared" si="102"/>
        <v>1.3148104846447293E-3</v>
      </c>
      <c r="AB91" s="20">
        <v>4586230.4400000004</v>
      </c>
      <c r="AC91" s="19">
        <f t="shared" si="103"/>
        <v>1.4634635035230587E-3</v>
      </c>
      <c r="AD91" s="20">
        <v>3730363.96</v>
      </c>
      <c r="AE91" s="19">
        <f t="shared" si="104"/>
        <v>1.1456523481853363E-3</v>
      </c>
      <c r="AF91" s="20">
        <v>4256420.6399999997</v>
      </c>
      <c r="AG91" s="19">
        <f t="shared" si="105"/>
        <v>1.2887263101636821E-3</v>
      </c>
      <c r="AH91" s="20">
        <v>4208994.07</v>
      </c>
      <c r="AI91" s="19">
        <f t="shared" si="106"/>
        <v>1.2122758171346404E-3</v>
      </c>
      <c r="AJ91" s="20">
        <v>4434131.33</v>
      </c>
      <c r="AK91" s="19">
        <f t="shared" si="109"/>
        <v>1.286045060409471E-3</v>
      </c>
      <c r="AL91" s="20">
        <v>4841060.9000000004</v>
      </c>
      <c r="AM91" s="19">
        <f t="shared" si="107"/>
        <v>1.2788749068940173E-3</v>
      </c>
      <c r="AN91" s="20">
        <v>5805723.0499999998</v>
      </c>
      <c r="AO91" s="19">
        <f t="shared" si="108"/>
        <v>1.6552681523305469E-3</v>
      </c>
    </row>
    <row r="92" spans="1:41" x14ac:dyDescent="0.15">
      <c r="A92" s="12" t="s">
        <v>142</v>
      </c>
      <c r="B92" s="3" t="s">
        <v>121</v>
      </c>
      <c r="C92" s="13" t="s">
        <v>143</v>
      </c>
      <c r="D92" s="14">
        <v>10614101.949999999</v>
      </c>
      <c r="E92" s="19">
        <f t="shared" si="92"/>
        <v>4.3376469258527466E-3</v>
      </c>
      <c r="F92" s="53">
        <v>12281004.85</v>
      </c>
      <c r="G92" s="15">
        <f t="shared" si="91"/>
        <v>4.9826527301971308E-3</v>
      </c>
      <c r="H92" s="14">
        <v>12640897</v>
      </c>
      <c r="I92" s="15">
        <f t="shared" si="93"/>
        <v>5.577005883951709E-3</v>
      </c>
      <c r="J92" s="16">
        <v>11489770.880000001</v>
      </c>
      <c r="K92" s="17">
        <f t="shared" si="94"/>
        <v>5.0678173783033796E-3</v>
      </c>
      <c r="L92" s="16">
        <v>12392704.99</v>
      </c>
      <c r="M92" s="17">
        <f t="shared" si="95"/>
        <v>5.5654617979243896E-3</v>
      </c>
      <c r="N92" s="18">
        <v>13782035.98</v>
      </c>
      <c r="O92" s="17">
        <f t="shared" si="96"/>
        <v>6.0023805673334084E-3</v>
      </c>
      <c r="P92" s="14">
        <v>12853616.060000001</v>
      </c>
      <c r="Q92" s="19">
        <f t="shared" si="97"/>
        <v>5.3276098658288007E-3</v>
      </c>
      <c r="R92" s="16">
        <v>14574759.77</v>
      </c>
      <c r="S92" s="15">
        <f t="shared" si="98"/>
        <v>5.5184996368457294E-3</v>
      </c>
      <c r="T92" s="16">
        <v>15085923.91</v>
      </c>
      <c r="U92" s="17">
        <f t="shared" si="99"/>
        <v>5.739540884352615E-3</v>
      </c>
      <c r="V92" s="16">
        <v>17169265.539999999</v>
      </c>
      <c r="W92" s="17">
        <f t="shared" si="100"/>
        <v>6.5002487058495968E-3</v>
      </c>
      <c r="X92" s="16">
        <v>17253111.43</v>
      </c>
      <c r="Y92" s="17">
        <f t="shared" si="101"/>
        <v>6.2692477742864895E-3</v>
      </c>
      <c r="Z92" s="20">
        <v>19741184.460000001</v>
      </c>
      <c r="AA92" s="15">
        <f t="shared" si="102"/>
        <v>6.6715878072164409E-3</v>
      </c>
      <c r="AB92" s="20">
        <v>21623068.449999999</v>
      </c>
      <c r="AC92" s="19">
        <f t="shared" si="103"/>
        <v>6.899908743084421E-3</v>
      </c>
      <c r="AD92" s="20">
        <v>40185548.990000002</v>
      </c>
      <c r="AE92" s="19">
        <f t="shared" si="104"/>
        <v>1.2341602336172682E-2</v>
      </c>
      <c r="AF92" s="20">
        <v>51377649.759999998</v>
      </c>
      <c r="AG92" s="19">
        <f t="shared" si="105"/>
        <v>1.5555729708163143E-2</v>
      </c>
      <c r="AH92" s="20">
        <v>46046985.340000004</v>
      </c>
      <c r="AI92" s="19">
        <f t="shared" si="106"/>
        <v>1.3262467433135468E-2</v>
      </c>
      <c r="AJ92" s="20">
        <v>41999886.939999998</v>
      </c>
      <c r="AK92" s="19">
        <f t="shared" si="109"/>
        <v>1.2181359350252543E-2</v>
      </c>
      <c r="AL92" s="20">
        <v>25007552.789999999</v>
      </c>
      <c r="AM92" s="19">
        <f t="shared" si="107"/>
        <v>6.6063064288157313E-3</v>
      </c>
      <c r="AN92" s="20">
        <v>25751727.399999999</v>
      </c>
      <c r="AO92" s="19">
        <f t="shared" si="108"/>
        <v>7.3420681395951048E-3</v>
      </c>
    </row>
    <row r="93" spans="1:41" x14ac:dyDescent="0.15">
      <c r="A93" s="12" t="s">
        <v>144</v>
      </c>
      <c r="B93" s="3" t="s">
        <v>121</v>
      </c>
      <c r="C93" s="13" t="s">
        <v>145</v>
      </c>
      <c r="D93" s="14">
        <v>8267883.5800000001</v>
      </c>
      <c r="E93" s="19">
        <f t="shared" si="92"/>
        <v>3.3788218695313555E-3</v>
      </c>
      <c r="F93" s="53">
        <v>8016416.0999999996</v>
      </c>
      <c r="G93" s="15">
        <f t="shared" si="91"/>
        <v>3.2524225871518354E-3</v>
      </c>
      <c r="H93" s="14">
        <v>8514266.1099999994</v>
      </c>
      <c r="I93" s="15">
        <f t="shared" si="93"/>
        <v>3.7563878728701472E-3</v>
      </c>
      <c r="J93" s="16">
        <v>8515071.6799999997</v>
      </c>
      <c r="K93" s="17">
        <f t="shared" si="94"/>
        <v>3.7557605532864162E-3</v>
      </c>
      <c r="L93" s="16">
        <v>8920430.7200000007</v>
      </c>
      <c r="M93" s="17">
        <f t="shared" si="95"/>
        <v>4.0060920060028928E-3</v>
      </c>
      <c r="N93" s="18">
        <v>10620803.609999999</v>
      </c>
      <c r="O93" s="17">
        <f t="shared" si="96"/>
        <v>4.6255941640727391E-3</v>
      </c>
      <c r="P93" s="14">
        <v>10293226.039999999</v>
      </c>
      <c r="Q93" s="19">
        <f t="shared" si="97"/>
        <v>4.2663708287168116E-3</v>
      </c>
      <c r="R93" s="16">
        <v>17803451.68</v>
      </c>
      <c r="S93" s="15">
        <f t="shared" si="98"/>
        <v>6.7409921797071575E-3</v>
      </c>
      <c r="T93" s="16">
        <v>17231849.690000001</v>
      </c>
      <c r="U93" s="17">
        <f t="shared" si="99"/>
        <v>6.5559727331790532E-3</v>
      </c>
      <c r="V93" s="16">
        <v>18221581.120000001</v>
      </c>
      <c r="W93" s="17">
        <f t="shared" si="100"/>
        <v>6.8986532253151617E-3</v>
      </c>
      <c r="X93" s="16">
        <v>15096132.76</v>
      </c>
      <c r="Y93" s="17">
        <f t="shared" si="101"/>
        <v>5.4854683510244598E-3</v>
      </c>
      <c r="Z93" s="20">
        <v>13591307</v>
      </c>
      <c r="AA93" s="15">
        <f t="shared" si="102"/>
        <v>4.5932197355768728E-3</v>
      </c>
      <c r="AB93" s="20">
        <v>15361534.99</v>
      </c>
      <c r="AC93" s="19">
        <f t="shared" si="103"/>
        <v>4.9018570065479427E-3</v>
      </c>
      <c r="AD93" s="20">
        <v>17110426.649999999</v>
      </c>
      <c r="AE93" s="19">
        <f t="shared" si="104"/>
        <v>5.2548761140254682E-3</v>
      </c>
      <c r="AF93" s="20">
        <v>22186674.93</v>
      </c>
      <c r="AG93" s="19">
        <f t="shared" si="105"/>
        <v>6.7175108232112998E-3</v>
      </c>
      <c r="AH93" s="20">
        <v>27587003.93</v>
      </c>
      <c r="AI93" s="19">
        <f t="shared" si="106"/>
        <v>7.9456176880613391E-3</v>
      </c>
      <c r="AJ93" s="20">
        <v>23582709.870000001</v>
      </c>
      <c r="AK93" s="19">
        <f t="shared" si="109"/>
        <v>6.8397675400794179E-3</v>
      </c>
      <c r="AL93" s="20">
        <v>27718871.02</v>
      </c>
      <c r="AM93" s="19">
        <f t="shared" si="107"/>
        <v>7.3225620018351287E-3</v>
      </c>
      <c r="AN93" s="20">
        <v>22975530.59</v>
      </c>
      <c r="AO93" s="19">
        <f t="shared" si="108"/>
        <v>6.5505474065841399E-3</v>
      </c>
    </row>
    <row r="94" spans="1:41" x14ac:dyDescent="0.15">
      <c r="A94" s="12" t="s">
        <v>146</v>
      </c>
      <c r="B94" s="3" t="s">
        <v>121</v>
      </c>
      <c r="C94" s="13" t="s">
        <v>147</v>
      </c>
      <c r="D94" s="14">
        <v>6055978.5499999998</v>
      </c>
      <c r="E94" s="19">
        <f t="shared" si="92"/>
        <v>2.4748864165976543E-3</v>
      </c>
      <c r="F94" s="53">
        <v>4174503.68</v>
      </c>
      <c r="G94" s="15">
        <f t="shared" si="91"/>
        <v>1.6936808031933945E-3</v>
      </c>
      <c r="H94" s="14">
        <v>3480191.16</v>
      </c>
      <c r="I94" s="15">
        <f t="shared" si="93"/>
        <v>1.5354168756059577E-3</v>
      </c>
      <c r="J94" s="16">
        <v>3067542.67</v>
      </c>
      <c r="K94" s="17">
        <f t="shared" si="94"/>
        <v>1.3530074893637171E-3</v>
      </c>
      <c r="L94" s="16">
        <v>2936045.3</v>
      </c>
      <c r="M94" s="17">
        <f t="shared" si="95"/>
        <v>1.3185537755728866E-3</v>
      </c>
      <c r="N94" s="18">
        <v>3396213.54</v>
      </c>
      <c r="O94" s="17">
        <f t="shared" si="96"/>
        <v>1.4791258842012254E-3</v>
      </c>
      <c r="P94" s="14">
        <v>3168150.3</v>
      </c>
      <c r="Q94" s="19">
        <f t="shared" si="97"/>
        <v>1.3131455549877746E-3</v>
      </c>
      <c r="R94" s="16">
        <v>3076679.55</v>
      </c>
      <c r="S94" s="15">
        <f t="shared" si="98"/>
        <v>1.1649354944644609E-3</v>
      </c>
      <c r="T94" s="16">
        <v>2976908.48</v>
      </c>
      <c r="U94" s="17">
        <f t="shared" si="99"/>
        <v>1.1325847877709464E-3</v>
      </c>
      <c r="V94" s="16">
        <v>3058179.53</v>
      </c>
      <c r="W94" s="17">
        <f t="shared" si="100"/>
        <v>1.1578204953395011E-3</v>
      </c>
      <c r="X94" s="16">
        <v>2652265.19</v>
      </c>
      <c r="Y94" s="17">
        <f t="shared" si="101"/>
        <v>9.6375124606872334E-4</v>
      </c>
      <c r="Z94" s="20">
        <v>2830808.57</v>
      </c>
      <c r="AA94" s="15">
        <f t="shared" si="102"/>
        <v>9.5667957403685634E-4</v>
      </c>
      <c r="AB94" s="20">
        <v>2999579.36</v>
      </c>
      <c r="AC94" s="19">
        <f t="shared" si="103"/>
        <v>9.5716405372797914E-4</v>
      </c>
      <c r="AD94" s="20">
        <v>3098471.7</v>
      </c>
      <c r="AE94" s="19">
        <f t="shared" si="104"/>
        <v>9.5158848223775229E-4</v>
      </c>
      <c r="AF94" s="20">
        <v>2856658.61</v>
      </c>
      <c r="AG94" s="19">
        <f t="shared" si="105"/>
        <v>8.6491712667350772E-4</v>
      </c>
      <c r="AH94" s="20">
        <v>2980929.98</v>
      </c>
      <c r="AI94" s="19">
        <f t="shared" si="106"/>
        <v>8.5856840547310321E-4</v>
      </c>
      <c r="AJ94" s="20">
        <v>2844650.27</v>
      </c>
      <c r="AK94" s="19">
        <f t="shared" si="109"/>
        <v>8.250428677145131E-4</v>
      </c>
      <c r="AL94" s="20">
        <v>2798272.11</v>
      </c>
      <c r="AM94" s="19">
        <f t="shared" si="107"/>
        <v>7.3922639232660236E-4</v>
      </c>
      <c r="AN94" s="20">
        <v>2797243.41</v>
      </c>
      <c r="AO94" s="19">
        <f t="shared" si="108"/>
        <v>7.9752132353083898E-4</v>
      </c>
    </row>
    <row r="95" spans="1:41" x14ac:dyDescent="0.15">
      <c r="A95" s="12" t="s">
        <v>148</v>
      </c>
      <c r="B95" s="3" t="s">
        <v>121</v>
      </c>
      <c r="C95" s="13" t="s">
        <v>149</v>
      </c>
      <c r="D95" s="14">
        <v>9445826.5800000001</v>
      </c>
      <c r="E95" s="19">
        <f t="shared" si="92"/>
        <v>3.8602098246168785E-3</v>
      </c>
      <c r="F95" s="53">
        <v>8353385.5700000003</v>
      </c>
      <c r="G95" s="15">
        <f t="shared" si="91"/>
        <v>3.3891379349752331E-3</v>
      </c>
      <c r="H95" s="14">
        <v>6253265.1399999997</v>
      </c>
      <c r="I95" s="15">
        <f t="shared" si="93"/>
        <v>2.7588624825983558E-3</v>
      </c>
      <c r="J95" s="16">
        <v>9510844.8300000001</v>
      </c>
      <c r="K95" s="17">
        <f t="shared" si="94"/>
        <v>4.1949683083515807E-3</v>
      </c>
      <c r="L95" s="16">
        <v>7265325.0899999999</v>
      </c>
      <c r="M95" s="17">
        <f t="shared" si="95"/>
        <v>3.2627976919102453E-3</v>
      </c>
      <c r="N95" s="18">
        <v>6581206.8099999996</v>
      </c>
      <c r="O95" s="17">
        <f t="shared" si="96"/>
        <v>2.8662606833468945E-3</v>
      </c>
      <c r="P95" s="14">
        <v>4610288.58</v>
      </c>
      <c r="Q95" s="19">
        <f t="shared" si="97"/>
        <v>1.9108878628762973E-3</v>
      </c>
      <c r="R95" s="16">
        <v>4507318.16</v>
      </c>
      <c r="S95" s="15">
        <f t="shared" si="98"/>
        <v>1.7066239184474847E-3</v>
      </c>
      <c r="T95" s="16">
        <v>3027680.84</v>
      </c>
      <c r="U95" s="17">
        <f t="shared" si="99"/>
        <v>1.151901472499941E-3</v>
      </c>
      <c r="V95" s="16">
        <v>2978027.39</v>
      </c>
      <c r="W95" s="17">
        <f t="shared" si="100"/>
        <v>1.12747505959024E-3</v>
      </c>
      <c r="X95" s="16">
        <v>3158169.28</v>
      </c>
      <c r="Y95" s="17">
        <f t="shared" si="101"/>
        <v>1.1475811658546717E-3</v>
      </c>
      <c r="Z95" s="20">
        <v>2956991.47</v>
      </c>
      <c r="AA95" s="15">
        <f t="shared" si="102"/>
        <v>9.9932343356944758E-4</v>
      </c>
      <c r="AB95" s="20">
        <v>2660811.5099999998</v>
      </c>
      <c r="AC95" s="19">
        <f t="shared" si="103"/>
        <v>8.4906342705254019E-4</v>
      </c>
      <c r="AD95" s="20">
        <v>3151024.11</v>
      </c>
      <c r="AE95" s="19">
        <f t="shared" si="104"/>
        <v>9.6772813846563908E-4</v>
      </c>
      <c r="AF95" s="20">
        <v>2763797.36</v>
      </c>
      <c r="AG95" s="19">
        <f t="shared" si="105"/>
        <v>8.3680131148713857E-4</v>
      </c>
      <c r="AH95" s="20">
        <v>2795345.18</v>
      </c>
      <c r="AI95" s="19">
        <f t="shared" si="106"/>
        <v>8.0511621206866616E-4</v>
      </c>
      <c r="AJ95" s="20">
        <v>4030428.36</v>
      </c>
      <c r="AK95" s="19">
        <f t="shared" si="109"/>
        <v>1.1689578178804743E-3</v>
      </c>
      <c r="AL95" s="20">
        <v>2962062.66</v>
      </c>
      <c r="AM95" s="19">
        <f t="shared" si="107"/>
        <v>7.8249534281251147E-4</v>
      </c>
      <c r="AN95" s="20">
        <v>4452369.37</v>
      </c>
      <c r="AO95" s="19">
        <f t="shared" si="108"/>
        <v>1.2694138451149546E-3</v>
      </c>
    </row>
    <row r="96" spans="1:41" x14ac:dyDescent="0.15">
      <c r="A96" s="12" t="s">
        <v>150</v>
      </c>
      <c r="B96" s="3" t="s">
        <v>121</v>
      </c>
      <c r="C96" s="13" t="s">
        <v>151</v>
      </c>
      <c r="D96" s="14">
        <v>3795843.69</v>
      </c>
      <c r="E96" s="19">
        <f t="shared" si="92"/>
        <v>1.5512409613651816E-3</v>
      </c>
      <c r="F96" s="53">
        <v>3816841.13</v>
      </c>
      <c r="G96" s="15">
        <f t="shared" si="91"/>
        <v>1.5485698531519758E-3</v>
      </c>
      <c r="H96" s="14">
        <v>1903471.15</v>
      </c>
      <c r="I96" s="15">
        <f t="shared" si="93"/>
        <v>8.3978769888579314E-4</v>
      </c>
      <c r="J96" s="16">
        <v>4508566.7</v>
      </c>
      <c r="K96" s="17">
        <f t="shared" si="94"/>
        <v>1.9886029853973834E-3</v>
      </c>
      <c r="L96" s="16">
        <v>3437144.43</v>
      </c>
      <c r="M96" s="17">
        <f t="shared" si="95"/>
        <v>1.5435932699559567E-3</v>
      </c>
      <c r="N96" s="18">
        <v>2989092.37</v>
      </c>
      <c r="O96" s="17">
        <f t="shared" si="96"/>
        <v>1.3018156375218346E-3</v>
      </c>
      <c r="P96" s="14">
        <v>2420949.39</v>
      </c>
      <c r="Q96" s="19">
        <f t="shared" si="97"/>
        <v>1.0034432174284361E-3</v>
      </c>
      <c r="R96" s="16">
        <v>4343092.76</v>
      </c>
      <c r="S96" s="15">
        <f t="shared" si="98"/>
        <v>1.6444425978245345E-3</v>
      </c>
      <c r="T96" s="16">
        <v>1279696.5</v>
      </c>
      <c r="U96" s="17">
        <f t="shared" si="99"/>
        <v>4.868691122354299E-4</v>
      </c>
      <c r="V96" s="16">
        <v>3331401.42</v>
      </c>
      <c r="W96" s="17">
        <f t="shared" si="100"/>
        <v>1.2612617423016751E-3</v>
      </c>
      <c r="X96" s="16">
        <v>2481030.67</v>
      </c>
      <c r="Y96" s="17">
        <f t="shared" si="101"/>
        <v>9.0152991064487774E-4</v>
      </c>
      <c r="Z96" s="20">
        <v>1637704.78</v>
      </c>
      <c r="AA96" s="15">
        <f t="shared" si="102"/>
        <v>5.534668532279184E-4</v>
      </c>
      <c r="AB96" s="20">
        <v>1982977.98</v>
      </c>
      <c r="AC96" s="19">
        <f t="shared" si="103"/>
        <v>6.3276713631944706E-4</v>
      </c>
      <c r="AD96" s="20">
        <v>1464771.43</v>
      </c>
      <c r="AE96" s="19">
        <f t="shared" si="104"/>
        <v>4.4985391407606593E-4</v>
      </c>
      <c r="AF96" s="20">
        <v>39956.67</v>
      </c>
      <c r="AG96" s="19">
        <f t="shared" si="105"/>
        <v>1.20977732819959E-5</v>
      </c>
      <c r="AH96" s="20">
        <v>397798.25</v>
      </c>
      <c r="AI96" s="19">
        <f t="shared" si="106"/>
        <v>1.1457397909175005E-4</v>
      </c>
      <c r="AJ96" s="20">
        <v>198723.59</v>
      </c>
      <c r="AK96" s="19">
        <f t="shared" si="109"/>
        <v>5.7636428036590637E-5</v>
      </c>
      <c r="AL96" s="20">
        <v>120187.16</v>
      </c>
      <c r="AM96" s="19">
        <f t="shared" si="107"/>
        <v>3.1750136226308648E-5</v>
      </c>
      <c r="AN96" s="20">
        <v>79392.27</v>
      </c>
      <c r="AO96" s="19">
        <f t="shared" si="108"/>
        <v>2.2635508952192944E-5</v>
      </c>
    </row>
    <row r="97" spans="1:41" x14ac:dyDescent="0.15">
      <c r="A97" s="12" t="s">
        <v>152</v>
      </c>
      <c r="B97" s="3" t="s">
        <v>121</v>
      </c>
      <c r="C97" s="13" t="s">
        <v>153</v>
      </c>
      <c r="D97" s="14">
        <v>6067324.2300000004</v>
      </c>
      <c r="E97" s="19">
        <f t="shared" si="92"/>
        <v>2.4795230362764124E-3</v>
      </c>
      <c r="F97" s="53">
        <v>5052648.13</v>
      </c>
      <c r="G97" s="15">
        <f t="shared" si="91"/>
        <v>2.0499618155976813E-3</v>
      </c>
      <c r="H97" s="14">
        <v>5103252.7300000004</v>
      </c>
      <c r="I97" s="15">
        <f t="shared" si="93"/>
        <v>2.2514913698373322E-3</v>
      </c>
      <c r="J97" s="16">
        <v>3366935.42</v>
      </c>
      <c r="K97" s="17">
        <f t="shared" si="94"/>
        <v>1.4850612785327524E-3</v>
      </c>
      <c r="L97" s="16">
        <v>3155655.79</v>
      </c>
      <c r="M97" s="17">
        <f t="shared" si="95"/>
        <v>1.4171790388632427E-3</v>
      </c>
      <c r="N97" s="18">
        <v>2640094.63</v>
      </c>
      <c r="O97" s="17">
        <f t="shared" si="96"/>
        <v>1.1498194262465774E-3</v>
      </c>
      <c r="P97" s="14">
        <v>2938676.14</v>
      </c>
      <c r="Q97" s="19">
        <f t="shared" si="97"/>
        <v>1.2180323360257346E-3</v>
      </c>
      <c r="R97" s="16">
        <v>4511580.46</v>
      </c>
      <c r="S97" s="15">
        <f t="shared" si="98"/>
        <v>1.7082377701591639E-3</v>
      </c>
      <c r="T97" s="16">
        <v>5708086.8600000003</v>
      </c>
      <c r="U97" s="17">
        <f t="shared" si="99"/>
        <v>2.171679911675091E-3</v>
      </c>
      <c r="V97" s="16">
        <v>3483061.31</v>
      </c>
      <c r="W97" s="17">
        <f t="shared" si="100"/>
        <v>1.3186798654826037E-3</v>
      </c>
      <c r="X97" s="16">
        <v>3186985.32</v>
      </c>
      <c r="Y97" s="17">
        <f t="shared" si="101"/>
        <v>1.158052024712027E-3</v>
      </c>
      <c r="Z97" s="20">
        <v>2166923.7799999998</v>
      </c>
      <c r="AA97" s="15">
        <f t="shared" si="102"/>
        <v>7.3231787581480101E-4</v>
      </c>
      <c r="AB97" s="20">
        <v>2426338.83</v>
      </c>
      <c r="AC97" s="19">
        <f t="shared" si="103"/>
        <v>7.742433293181489E-4</v>
      </c>
      <c r="AD97" s="20">
        <v>2467739.5</v>
      </c>
      <c r="AE97" s="19">
        <f t="shared" si="104"/>
        <v>7.5788088862104171E-4</v>
      </c>
      <c r="AF97" s="20">
        <v>2734981.26</v>
      </c>
      <c r="AG97" s="19">
        <f t="shared" si="105"/>
        <v>8.2807659432048472E-4</v>
      </c>
      <c r="AH97" s="20">
        <v>2847353.78</v>
      </c>
      <c r="AI97" s="19">
        <f t="shared" si="106"/>
        <v>8.2009574566136334E-4</v>
      </c>
      <c r="AJ97" s="20">
        <v>2557627.3199999998</v>
      </c>
      <c r="AK97" s="19">
        <f t="shared" si="109"/>
        <v>7.4179669848757341E-4</v>
      </c>
      <c r="AL97" s="20">
        <v>2736811.91</v>
      </c>
      <c r="AM97" s="19">
        <f t="shared" si="107"/>
        <v>7.2299030086312019E-4</v>
      </c>
      <c r="AN97" s="20">
        <v>2216882.9900000002</v>
      </c>
      <c r="AO97" s="19">
        <f t="shared" si="108"/>
        <v>6.3205491877369499E-4</v>
      </c>
    </row>
    <row r="98" spans="1:41" ht="21" x14ac:dyDescent="0.15">
      <c r="A98" s="12" t="s">
        <v>154</v>
      </c>
      <c r="B98" s="3" t="s">
        <v>121</v>
      </c>
      <c r="C98" s="1" t="s">
        <v>241</v>
      </c>
      <c r="D98" s="14">
        <v>1842458.34</v>
      </c>
      <c r="E98" s="19">
        <f t="shared" si="92"/>
        <v>7.5295430476930323E-4</v>
      </c>
      <c r="F98" s="53">
        <v>3633134.84</v>
      </c>
      <c r="G98" s="15">
        <f t="shared" si="91"/>
        <v>1.4740364856789645E-3</v>
      </c>
      <c r="H98" s="14">
        <v>3527128.1</v>
      </c>
      <c r="I98" s="15">
        <f t="shared" si="93"/>
        <v>1.5561248673374535E-3</v>
      </c>
      <c r="J98" s="16">
        <v>1153462.3899999999</v>
      </c>
      <c r="K98" s="17">
        <f t="shared" si="94"/>
        <v>5.0876007940563476E-4</v>
      </c>
      <c r="L98" s="16">
        <v>1418488.25</v>
      </c>
      <c r="M98" s="17">
        <f t="shared" si="95"/>
        <v>6.3703139649898342E-4</v>
      </c>
      <c r="N98" s="18">
        <v>1707985.29</v>
      </c>
      <c r="O98" s="17">
        <f t="shared" si="96"/>
        <v>7.4386525538495344E-4</v>
      </c>
      <c r="P98" s="14">
        <v>1680809.84</v>
      </c>
      <c r="Q98" s="19">
        <f t="shared" si="97"/>
        <v>6.9666769602935599E-4</v>
      </c>
      <c r="R98" s="16">
        <v>2588404.35</v>
      </c>
      <c r="S98" s="15">
        <f t="shared" si="98"/>
        <v>9.8005790084352835E-4</v>
      </c>
      <c r="T98" s="16">
        <v>2557088.0499999998</v>
      </c>
      <c r="U98" s="17">
        <f t="shared" si="99"/>
        <v>9.7286129079147011E-4</v>
      </c>
      <c r="V98" s="16">
        <v>2707745.95</v>
      </c>
      <c r="W98" s="17">
        <f t="shared" si="100"/>
        <v>1.0251470609649032E-3</v>
      </c>
      <c r="X98" s="16">
        <v>1629603.32</v>
      </c>
      <c r="Y98" s="17">
        <f t="shared" si="101"/>
        <v>5.9214751080291809E-4</v>
      </c>
      <c r="Z98" s="20">
        <v>2133085.35</v>
      </c>
      <c r="AA98" s="15">
        <f t="shared" si="102"/>
        <v>7.2088208494517129E-4</v>
      </c>
      <c r="AB98" s="20">
        <v>2589447.69</v>
      </c>
      <c r="AC98" s="19">
        <f t="shared" si="103"/>
        <v>8.2629127301267718E-4</v>
      </c>
      <c r="AD98" s="20">
        <v>2744715.5</v>
      </c>
      <c r="AE98" s="19">
        <f t="shared" si="104"/>
        <v>8.4294449318979845E-4</v>
      </c>
      <c r="AF98" s="20">
        <v>4888485.0199999996</v>
      </c>
      <c r="AG98" s="19">
        <f t="shared" si="105"/>
        <v>1.4800979026628894E-3</v>
      </c>
      <c r="AH98" s="20">
        <v>5028383</v>
      </c>
      <c r="AI98" s="19">
        <f t="shared" si="106"/>
        <v>1.4482764786102286E-3</v>
      </c>
      <c r="AJ98" s="20">
        <v>4012188.32</v>
      </c>
      <c r="AK98" s="19">
        <f t="shared" si="109"/>
        <v>1.163667601692026E-3</v>
      </c>
      <c r="AL98" s="20">
        <v>7238812.0999999996</v>
      </c>
      <c r="AM98" s="19">
        <f t="shared" si="107"/>
        <v>1.91229471011422E-3</v>
      </c>
      <c r="AN98" s="20">
        <v>3858398.37</v>
      </c>
      <c r="AO98" s="19">
        <f t="shared" si="108"/>
        <v>1.1000669315194246E-3</v>
      </c>
    </row>
    <row r="99" spans="1:41" ht="21" x14ac:dyDescent="0.15">
      <c r="A99" s="12" t="s">
        <v>155</v>
      </c>
      <c r="B99" s="3" t="s">
        <v>121</v>
      </c>
      <c r="C99" s="13" t="s">
        <v>156</v>
      </c>
      <c r="D99" s="14">
        <v>997755.49</v>
      </c>
      <c r="E99" s="19">
        <f t="shared" si="92"/>
        <v>4.0775103295019713E-4</v>
      </c>
      <c r="F99" s="53">
        <v>516632.47</v>
      </c>
      <c r="G99" s="15">
        <f t="shared" si="91"/>
        <v>2.096082705442452E-4</v>
      </c>
      <c r="H99" s="14">
        <v>491622.42</v>
      </c>
      <c r="I99" s="15">
        <f t="shared" si="93"/>
        <v>2.1689767182048698E-4</v>
      </c>
      <c r="J99" s="16">
        <v>215712.28</v>
      </c>
      <c r="K99" s="17">
        <f t="shared" si="94"/>
        <v>9.5144668480756029E-5</v>
      </c>
      <c r="L99" s="16">
        <v>135576.76</v>
      </c>
      <c r="M99" s="17">
        <f t="shared" si="95"/>
        <v>6.0886406888183621E-5</v>
      </c>
      <c r="N99" s="18">
        <v>129086.32</v>
      </c>
      <c r="O99" s="17">
        <f t="shared" si="96"/>
        <v>5.6219938752226505E-5</v>
      </c>
      <c r="P99" s="14">
        <v>270512.78000000003</v>
      </c>
      <c r="Q99" s="19">
        <f t="shared" si="97"/>
        <v>1.121230437281924E-4</v>
      </c>
      <c r="R99" s="16">
        <v>248918.6</v>
      </c>
      <c r="S99" s="15">
        <f t="shared" si="98"/>
        <v>9.4249045979585806E-5</v>
      </c>
      <c r="T99" s="16">
        <v>205863.8</v>
      </c>
      <c r="U99" s="17">
        <f t="shared" si="99"/>
        <v>7.8322262776691262E-5</v>
      </c>
      <c r="V99" s="16">
        <v>472792.72</v>
      </c>
      <c r="W99" s="17">
        <f t="shared" si="100"/>
        <v>1.7899835372428579E-4</v>
      </c>
      <c r="X99" s="16">
        <v>503823.87</v>
      </c>
      <c r="Y99" s="17">
        <f t="shared" si="101"/>
        <v>1.8307403209241927E-4</v>
      </c>
      <c r="Z99" s="20">
        <v>945776.2</v>
      </c>
      <c r="AA99" s="15">
        <f t="shared" si="102"/>
        <v>3.1962767872721138E-4</v>
      </c>
      <c r="AB99" s="20">
        <v>1296299.26</v>
      </c>
      <c r="AC99" s="19">
        <f t="shared" si="103"/>
        <v>4.136483505294488E-4</v>
      </c>
      <c r="AD99" s="20">
        <v>1142150</v>
      </c>
      <c r="AE99" s="19">
        <f t="shared" si="104"/>
        <v>3.5077189344277332E-4</v>
      </c>
      <c r="AF99" s="20">
        <v>831445.71</v>
      </c>
      <c r="AG99" s="19">
        <f t="shared" si="105"/>
        <v>2.5173873838505839E-4</v>
      </c>
      <c r="AH99" s="20">
        <v>460378.69</v>
      </c>
      <c r="AI99" s="19">
        <f t="shared" si="106"/>
        <v>1.3259841741975305E-4</v>
      </c>
      <c r="AJ99" s="20">
        <v>712593.28</v>
      </c>
      <c r="AK99" s="19">
        <f t="shared" si="109"/>
        <v>2.0667567097634501E-4</v>
      </c>
      <c r="AL99" s="20">
        <v>1107859.3</v>
      </c>
      <c r="AM99" s="19">
        <f t="shared" si="107"/>
        <v>2.9266590286835083E-4</v>
      </c>
      <c r="AN99" s="20">
        <v>335159.90000000002</v>
      </c>
      <c r="AO99" s="19">
        <f t="shared" si="108"/>
        <v>9.5557349813352012E-5</v>
      </c>
    </row>
    <row r="100" spans="1:41" x14ac:dyDescent="0.15">
      <c r="A100" s="12" t="s">
        <v>157</v>
      </c>
      <c r="B100" s="3" t="s">
        <v>121</v>
      </c>
      <c r="C100" s="13" t="s">
        <v>158</v>
      </c>
      <c r="D100" s="14">
        <v>137253.06</v>
      </c>
      <c r="E100" s="19">
        <f t="shared" si="92"/>
        <v>5.6090973742049144E-5</v>
      </c>
      <c r="F100" s="53">
        <v>150986.66</v>
      </c>
      <c r="G100" s="15">
        <f t="shared" si="91"/>
        <v>6.1258350017860794E-5</v>
      </c>
      <c r="H100" s="14">
        <v>186083.59</v>
      </c>
      <c r="I100" s="15">
        <f t="shared" si="93"/>
        <v>8.2097755905839384E-5</v>
      </c>
      <c r="J100" s="16">
        <v>213813.11</v>
      </c>
      <c r="K100" s="17">
        <f t="shared" si="94"/>
        <v>9.4306997579319174E-5</v>
      </c>
      <c r="L100" s="16">
        <v>285168.68</v>
      </c>
      <c r="M100" s="17">
        <f t="shared" si="95"/>
        <v>1.2806690676371251E-4</v>
      </c>
      <c r="N100" s="18">
        <v>98629.22</v>
      </c>
      <c r="O100" s="17">
        <f t="shared" si="96"/>
        <v>4.2955200114000252E-5</v>
      </c>
      <c r="P100" s="14">
        <v>109498.88</v>
      </c>
      <c r="Q100" s="19">
        <f t="shared" si="97"/>
        <v>4.5385462788220547E-5</v>
      </c>
      <c r="R100" s="16">
        <v>69695.820000000007</v>
      </c>
      <c r="S100" s="15">
        <f t="shared" si="98"/>
        <v>2.6389207330287637E-5</v>
      </c>
      <c r="T100" s="16">
        <v>90933</v>
      </c>
      <c r="U100" s="17">
        <f t="shared" si="99"/>
        <v>3.4596069445297656E-5</v>
      </c>
      <c r="V100" s="16">
        <v>55626.84</v>
      </c>
      <c r="W100" s="17">
        <f t="shared" si="100"/>
        <v>2.1060207489836668E-5</v>
      </c>
      <c r="X100" s="16">
        <v>169106.17</v>
      </c>
      <c r="Y100" s="17">
        <f t="shared" si="101"/>
        <v>6.1447958774970532E-5</v>
      </c>
      <c r="Z100" s="20">
        <v>198023.58</v>
      </c>
      <c r="AA100" s="15">
        <f t="shared" si="102"/>
        <v>6.6922615740015704E-5</v>
      </c>
      <c r="AB100" s="20">
        <v>92882.1</v>
      </c>
      <c r="AC100" s="19">
        <f t="shared" si="103"/>
        <v>2.963862484864129E-5</v>
      </c>
      <c r="AD100" s="20">
        <v>110355.67</v>
      </c>
      <c r="AE100" s="19">
        <f t="shared" si="104"/>
        <v>3.3891929534689717E-5</v>
      </c>
      <c r="AF100" s="20">
        <v>108930.74</v>
      </c>
      <c r="AG100" s="19">
        <f t="shared" si="105"/>
        <v>3.2981211796679805E-5</v>
      </c>
      <c r="AH100" s="20">
        <v>99117.52</v>
      </c>
      <c r="AI100" s="19">
        <f t="shared" si="106"/>
        <v>2.8547859785974719E-5</v>
      </c>
      <c r="AJ100" s="20">
        <v>70166.559999999998</v>
      </c>
      <c r="AK100" s="19">
        <f t="shared" si="109"/>
        <v>2.03506281565018E-5</v>
      </c>
      <c r="AL100" s="20">
        <v>32019.16</v>
      </c>
      <c r="AM100" s="19">
        <f t="shared" si="107"/>
        <v>8.4585798670338226E-6</v>
      </c>
      <c r="AN100" s="20">
        <v>54572.12</v>
      </c>
      <c r="AO100" s="19">
        <f t="shared" si="108"/>
        <v>1.5559042596970054E-5</v>
      </c>
    </row>
    <row r="101" spans="1:41" x14ac:dyDescent="0.15">
      <c r="A101" s="37" t="s">
        <v>189</v>
      </c>
      <c r="B101" s="2" t="s">
        <v>121</v>
      </c>
      <c r="C101" s="1" t="s">
        <v>240</v>
      </c>
      <c r="D101" s="14">
        <v>15703823.92</v>
      </c>
      <c r="E101" s="19">
        <f t="shared" si="92"/>
        <v>6.4176549152819128E-3</v>
      </c>
      <c r="F101" s="53">
        <v>15307963.84</v>
      </c>
      <c r="G101" s="15">
        <f t="shared" si="91"/>
        <v>6.2107513800985885E-3</v>
      </c>
      <c r="H101" s="14">
        <v>14658562.869999999</v>
      </c>
      <c r="I101" s="15">
        <f t="shared" si="93"/>
        <v>6.4671748671210633E-3</v>
      </c>
      <c r="J101" s="16">
        <v>15385803.140000001</v>
      </c>
      <c r="K101" s="17">
        <f t="shared" si="94"/>
        <v>6.786248511514853E-3</v>
      </c>
      <c r="L101" s="16">
        <v>14625911.970000001</v>
      </c>
      <c r="M101" s="17">
        <f t="shared" si="95"/>
        <v>6.5683766695425914E-3</v>
      </c>
      <c r="N101" s="18">
        <v>14591977.560000001</v>
      </c>
      <c r="O101" s="17">
        <f t="shared" si="96"/>
        <v>6.3551279848791378E-3</v>
      </c>
      <c r="P101" s="14">
        <v>14431198</v>
      </c>
      <c r="Q101" s="19">
        <f t="shared" si="97"/>
        <v>5.9814913158786898E-3</v>
      </c>
      <c r="R101" s="16">
        <v>14730289.27</v>
      </c>
      <c r="S101" s="15">
        <f t="shared" si="98"/>
        <v>5.5773883940405796E-3</v>
      </c>
      <c r="T101" s="16">
        <v>9555769.2699999996</v>
      </c>
      <c r="U101" s="17">
        <f t="shared" si="99"/>
        <v>3.6355564785959028E-3</v>
      </c>
      <c r="V101" s="16">
        <v>9853313.6300000008</v>
      </c>
      <c r="W101" s="17">
        <f t="shared" si="100"/>
        <v>3.7304443234639204E-3</v>
      </c>
      <c r="X101" s="16">
        <v>7734445.0499999998</v>
      </c>
      <c r="Y101" s="17">
        <f t="shared" si="101"/>
        <v>2.8104584272689451E-3</v>
      </c>
      <c r="Z101" s="20">
        <v>6330474.1799999997</v>
      </c>
      <c r="AA101" s="15">
        <f t="shared" si="102"/>
        <v>2.1394012319150627E-3</v>
      </c>
      <c r="AB101" s="20">
        <v>3915353.04</v>
      </c>
      <c r="AC101" s="19">
        <f t="shared" si="103"/>
        <v>1.2493869098841135E-3</v>
      </c>
      <c r="AD101" s="20">
        <v>120865.75</v>
      </c>
      <c r="AE101" s="19">
        <f t="shared" si="104"/>
        <v>3.7119737319862434E-5</v>
      </c>
      <c r="AF101" s="20">
        <v>0</v>
      </c>
      <c r="AG101" s="19">
        <f t="shared" si="105"/>
        <v>0</v>
      </c>
      <c r="AH101" s="20">
        <v>0</v>
      </c>
      <c r="AI101" s="19">
        <f t="shared" si="106"/>
        <v>0</v>
      </c>
      <c r="AJ101" s="20">
        <v>0</v>
      </c>
      <c r="AK101" s="19">
        <f t="shared" si="109"/>
        <v>0</v>
      </c>
      <c r="AL101" s="20">
        <v>0</v>
      </c>
      <c r="AM101" s="19">
        <f t="shared" si="107"/>
        <v>0</v>
      </c>
      <c r="AN101" s="20">
        <v>0</v>
      </c>
      <c r="AO101" s="19">
        <f t="shared" si="108"/>
        <v>0</v>
      </c>
    </row>
    <row r="102" spans="1:41" x14ac:dyDescent="0.15">
      <c r="A102" s="37" t="s">
        <v>191</v>
      </c>
      <c r="B102" s="2" t="s">
        <v>121</v>
      </c>
      <c r="C102" s="36" t="s">
        <v>193</v>
      </c>
      <c r="D102" s="14">
        <v>1978330.45</v>
      </c>
      <c r="E102" s="19">
        <f t="shared" si="92"/>
        <v>8.0848092803210557E-4</v>
      </c>
      <c r="F102" s="53">
        <v>1311604.08</v>
      </c>
      <c r="G102" s="15">
        <f t="shared" si="91"/>
        <v>5.3214437498977916E-4</v>
      </c>
      <c r="H102" s="14">
        <v>1710274.14</v>
      </c>
      <c r="I102" s="15">
        <f t="shared" si="93"/>
        <v>7.545515909156169E-4</v>
      </c>
      <c r="J102" s="16">
        <v>400255.47</v>
      </c>
      <c r="K102" s="17">
        <f t="shared" si="94"/>
        <v>1.7654152095911827E-4</v>
      </c>
      <c r="L102" s="16">
        <v>776260.56</v>
      </c>
      <c r="M102" s="17">
        <f t="shared" si="95"/>
        <v>3.4861222754850666E-4</v>
      </c>
      <c r="N102" s="18">
        <v>561831.78</v>
      </c>
      <c r="O102" s="17">
        <f t="shared" si="96"/>
        <v>2.4469012874992792E-4</v>
      </c>
      <c r="P102" s="14">
        <v>583203.97</v>
      </c>
      <c r="Q102" s="19">
        <f t="shared" si="97"/>
        <v>2.4172833620195465E-4</v>
      </c>
      <c r="R102" s="16">
        <v>477504.55</v>
      </c>
      <c r="S102" s="15">
        <f t="shared" si="98"/>
        <v>1.8079945929477118E-4</v>
      </c>
      <c r="T102" s="16">
        <v>318928.39</v>
      </c>
      <c r="U102" s="17">
        <f t="shared" si="99"/>
        <v>1.2133844400291395E-4</v>
      </c>
      <c r="V102" s="16"/>
      <c r="W102" s="17"/>
      <c r="X102" s="16"/>
      <c r="Y102" s="17"/>
      <c r="Z102" s="20"/>
      <c r="AA102" s="15"/>
      <c r="AB102" s="20"/>
      <c r="AC102" s="19"/>
      <c r="AD102" s="20"/>
      <c r="AE102" s="19"/>
      <c r="AF102" s="20"/>
      <c r="AH102" s="20"/>
      <c r="AJ102" s="20"/>
      <c r="AL102" s="20"/>
      <c r="AN102" s="20"/>
    </row>
    <row r="103" spans="1:41" x14ac:dyDescent="0.15">
      <c r="A103" s="37" t="s">
        <v>192</v>
      </c>
      <c r="B103" s="2" t="s">
        <v>121</v>
      </c>
      <c r="C103" s="36" t="s">
        <v>200</v>
      </c>
      <c r="D103" s="14">
        <v>8417213.1199999992</v>
      </c>
      <c r="E103" s="19">
        <f t="shared" si="92"/>
        <v>3.4398481177407014E-3</v>
      </c>
      <c r="F103" s="53">
        <v>6966481.6500000004</v>
      </c>
      <c r="G103" s="15">
        <f t="shared" si="91"/>
        <v>2.8264428877935602E-3</v>
      </c>
      <c r="H103" s="14">
        <v>5687277.8200000003</v>
      </c>
      <c r="I103" s="15">
        <f t="shared" si="93"/>
        <v>2.5091559456427858E-3</v>
      </c>
      <c r="J103" s="16">
        <v>4804335.16</v>
      </c>
      <c r="K103" s="17">
        <f t="shared" si="94"/>
        <v>2.119058201362667E-3</v>
      </c>
      <c r="L103" s="16">
        <v>4927179.53</v>
      </c>
      <c r="M103" s="17">
        <f t="shared" si="95"/>
        <v>2.2127557678374181E-3</v>
      </c>
      <c r="N103" s="18">
        <v>4912281.22</v>
      </c>
      <c r="O103" s="17">
        <f t="shared" si="96"/>
        <v>2.1394067885900881E-3</v>
      </c>
      <c r="P103" s="14">
        <v>3169011.66</v>
      </c>
      <c r="Q103" s="19">
        <f t="shared" si="97"/>
        <v>1.3135025743675828E-3</v>
      </c>
      <c r="R103" s="16">
        <v>3366520.41</v>
      </c>
      <c r="S103" s="15">
        <f t="shared" si="98"/>
        <v>1.2746790995663002E-3</v>
      </c>
      <c r="T103" s="16">
        <v>3328589.59</v>
      </c>
      <c r="U103" s="17">
        <f t="shared" si="99"/>
        <v>1.2663842236650593E-3</v>
      </c>
      <c r="V103" s="16"/>
      <c r="W103" s="17"/>
      <c r="X103" s="16"/>
      <c r="Y103" s="17"/>
      <c r="Z103" s="20"/>
      <c r="AA103" s="15"/>
      <c r="AB103" s="20"/>
      <c r="AC103" s="19"/>
      <c r="AD103" s="20"/>
      <c r="AE103" s="19"/>
      <c r="AF103" s="20"/>
      <c r="AH103" s="20"/>
      <c r="AJ103" s="20"/>
      <c r="AL103" s="20"/>
      <c r="AN103" s="20"/>
    </row>
    <row r="104" spans="1:41" x14ac:dyDescent="0.15">
      <c r="A104" s="37" t="s">
        <v>235</v>
      </c>
      <c r="B104" s="2" t="s">
        <v>121</v>
      </c>
      <c r="C104" s="1" t="s">
        <v>237</v>
      </c>
      <c r="D104" s="14">
        <v>2509300.36</v>
      </c>
      <c r="E104" s="19">
        <f t="shared" si="92"/>
        <v>1.0254714947970885E-3</v>
      </c>
      <c r="F104" s="53">
        <v>162013.39000000001</v>
      </c>
      <c r="G104" s="15">
        <f t="shared" si="91"/>
        <v>6.5732118004333546E-5</v>
      </c>
      <c r="H104" s="14"/>
      <c r="I104" s="15"/>
      <c r="J104" s="16"/>
      <c r="K104" s="17"/>
      <c r="L104" s="16"/>
      <c r="M104" s="17"/>
      <c r="N104" s="18"/>
      <c r="O104" s="17"/>
      <c r="P104" s="14"/>
      <c r="Q104" s="19"/>
      <c r="R104" s="16"/>
      <c r="S104" s="15"/>
      <c r="T104" s="16"/>
      <c r="U104" s="17"/>
      <c r="V104" s="16"/>
      <c r="W104" s="17"/>
      <c r="X104" s="16"/>
      <c r="Y104" s="17"/>
      <c r="Z104" s="20"/>
      <c r="AA104" s="15"/>
      <c r="AB104" s="20"/>
      <c r="AC104" s="19"/>
      <c r="AD104" s="20"/>
      <c r="AE104" s="19"/>
      <c r="AF104" s="20"/>
      <c r="AH104" s="20"/>
      <c r="AJ104" s="20"/>
      <c r="AL104" s="20"/>
      <c r="AN104" s="20"/>
    </row>
    <row r="105" spans="1:41" ht="21" x14ac:dyDescent="0.15">
      <c r="A105" s="37" t="s">
        <v>236</v>
      </c>
      <c r="B105" s="2" t="s">
        <v>121</v>
      </c>
      <c r="C105" s="1" t="s">
        <v>238</v>
      </c>
      <c r="D105" s="14">
        <v>43695.44</v>
      </c>
      <c r="E105" s="19">
        <f t="shared" si="92"/>
        <v>1.7856940877582506E-5</v>
      </c>
      <c r="F105" s="53">
        <v>39352.68</v>
      </c>
      <c r="G105" s="15">
        <f t="shared" si="91"/>
        <v>1.5966180360442902E-5</v>
      </c>
      <c r="H105" s="14"/>
      <c r="I105" s="15"/>
      <c r="J105" s="16"/>
      <c r="K105" s="17"/>
      <c r="L105" s="16"/>
      <c r="M105" s="17"/>
      <c r="N105" s="18"/>
      <c r="O105" s="17"/>
      <c r="P105" s="14"/>
      <c r="Q105" s="19"/>
      <c r="R105" s="16"/>
      <c r="S105" s="15"/>
      <c r="T105" s="16"/>
      <c r="U105" s="17"/>
      <c r="V105" s="16"/>
      <c r="W105" s="17"/>
      <c r="X105" s="16"/>
      <c r="Y105" s="17"/>
      <c r="Z105" s="20"/>
      <c r="AA105" s="15"/>
      <c r="AB105" s="20"/>
      <c r="AC105" s="19"/>
      <c r="AD105" s="20"/>
      <c r="AE105" s="19"/>
      <c r="AF105" s="20"/>
      <c r="AH105" s="20"/>
      <c r="AJ105" s="20"/>
      <c r="AL105" s="20"/>
      <c r="AN105" s="20"/>
    </row>
    <row r="106" spans="1:41" x14ac:dyDescent="0.15">
      <c r="A106" s="12" t="s">
        <v>234</v>
      </c>
      <c r="B106" s="3" t="s">
        <v>121</v>
      </c>
      <c r="C106" s="1" t="s">
        <v>239</v>
      </c>
      <c r="D106" s="14">
        <v>66582856.600000001</v>
      </c>
      <c r="E106" s="19">
        <f t="shared" si="92"/>
        <v>2.7210302351155041E-2</v>
      </c>
      <c r="F106" s="53">
        <v>69610208.370000005</v>
      </c>
      <c r="G106" s="15">
        <f t="shared" si="91"/>
        <v>2.8242273252124944E-2</v>
      </c>
      <c r="H106" s="14">
        <v>60339957.119999997</v>
      </c>
      <c r="I106" s="15">
        <f>H106/$H$123</f>
        <v>2.662123549425597E-2</v>
      </c>
      <c r="J106" s="16">
        <v>114072552.93000001</v>
      </c>
      <c r="K106" s="17">
        <f>J106/$J$123</f>
        <v>5.0314220550069497E-2</v>
      </c>
      <c r="L106" s="16">
        <v>117312400.06</v>
      </c>
      <c r="M106" s="17">
        <f>L106/$L$123</f>
        <v>5.2684033185942308E-2</v>
      </c>
      <c r="N106" s="18">
        <v>123984520.59</v>
      </c>
      <c r="O106" s="17">
        <f>N106/$N$123</f>
        <v>5.3997992612958255E-2</v>
      </c>
      <c r="P106" s="14">
        <v>117652301.95999999</v>
      </c>
      <c r="Q106" s="19">
        <f>P106/$P$123</f>
        <v>4.8764920449908405E-2</v>
      </c>
      <c r="R106" s="16">
        <v>149192410.81999999</v>
      </c>
      <c r="S106" s="15">
        <f>R106/$R$123</f>
        <v>5.6489319750229326E-2</v>
      </c>
      <c r="T106" s="16">
        <v>165443368.59999999</v>
      </c>
      <c r="U106" s="17">
        <f>T106/$T$123</f>
        <v>6.2944038680672332E-2</v>
      </c>
      <c r="V106" s="16">
        <v>163254188.65000001</v>
      </c>
      <c r="W106" s="17">
        <f>V106/$V$123</f>
        <v>6.1807700860842335E-2</v>
      </c>
      <c r="X106" s="16">
        <v>154746911.36000001</v>
      </c>
      <c r="Y106" s="17">
        <f>X106/$X$123</f>
        <v>5.6230247718361187E-2</v>
      </c>
      <c r="Z106" s="20">
        <v>191668619.81</v>
      </c>
      <c r="AA106" s="15">
        <f>Z106/$Z$123</f>
        <v>6.477493939339847E-2</v>
      </c>
      <c r="AB106" s="20">
        <v>185717339.96000001</v>
      </c>
      <c r="AC106" s="19">
        <f>AB106/$AB$123</f>
        <v>5.9262296685389522E-2</v>
      </c>
      <c r="AD106" s="20">
        <v>217863308.78</v>
      </c>
      <c r="AE106" s="19">
        <f>AD106/$AD$123</f>
        <v>6.6909184723957613E-2</v>
      </c>
      <c r="AF106" s="20">
        <v>217158825.19999999</v>
      </c>
      <c r="AG106" s="19">
        <f>AF106/$AF$123</f>
        <v>6.5749679176322198E-2</v>
      </c>
      <c r="AH106" s="20">
        <v>210944836.84</v>
      </c>
      <c r="AI106" s="19">
        <f>AH106/$AH$123</f>
        <v>6.075639931955152E-2</v>
      </c>
      <c r="AJ106" s="20">
        <v>197679433.37</v>
      </c>
      <c r="AK106" s="19">
        <f>AJ106/$AJ$123</f>
        <v>5.7333588004041286E-2</v>
      </c>
      <c r="AL106" s="20">
        <v>199206899.71000001</v>
      </c>
      <c r="AM106" s="19">
        <f>AL106/$AL$123</f>
        <v>5.2624974273567202E-2</v>
      </c>
      <c r="AN106" s="20">
        <v>182979732.03999999</v>
      </c>
      <c r="AO106" s="19">
        <f>AN106/$AN$123</f>
        <v>5.2169302662101562E-2</v>
      </c>
    </row>
    <row r="107" spans="1:41" s="32" customFormat="1" x14ac:dyDescent="0.15">
      <c r="A107" s="21"/>
      <c r="B107" s="22"/>
      <c r="C107" s="23" t="s">
        <v>178</v>
      </c>
      <c r="D107" s="29">
        <f>SUM(D80:D106)</f>
        <v>347706137.58000004</v>
      </c>
      <c r="E107" s="28">
        <f t="shared" si="92"/>
        <v>0.14209647371759224</v>
      </c>
      <c r="F107" s="24">
        <f>SUM(F80:F106)</f>
        <v>338540059.43000001</v>
      </c>
      <c r="G107" s="25">
        <f t="shared" si="91"/>
        <v>0.13735256780718466</v>
      </c>
      <c r="H107" s="24">
        <f>SUM(H80:H103)</f>
        <v>257972649.04999995</v>
      </c>
      <c r="I107" s="25">
        <f>H107/$H$123</f>
        <v>0.11381431093461636</v>
      </c>
      <c r="J107" s="24">
        <f>SUM(J80:J103)</f>
        <v>209706081.89999998</v>
      </c>
      <c r="K107" s="26">
        <f>J107/$J$123</f>
        <v>9.2495502067725444E-2</v>
      </c>
      <c r="L107" s="24">
        <f>SUM(L80:L103)</f>
        <v>220124006.65000001</v>
      </c>
      <c r="M107" s="26">
        <f>L107/$L$123</f>
        <v>9.885587939075352E-2</v>
      </c>
      <c r="N107" s="24">
        <f>SUM(N80:N103)</f>
        <v>233372481.05999997</v>
      </c>
      <c r="O107" s="26">
        <f>N107/$N$123</f>
        <v>0.10163886143511053</v>
      </c>
      <c r="P107" s="24">
        <f>SUM(P80:P103)</f>
        <v>226794599.48999998</v>
      </c>
      <c r="Q107" s="28">
        <f>P107/$P$123</f>
        <v>9.4002585740811009E-2</v>
      </c>
      <c r="R107" s="24">
        <f>SUM(R80:R103)</f>
        <v>271171900.72000003</v>
      </c>
      <c r="S107" s="25">
        <f>R107/$R$123</f>
        <v>0.10267490231477663</v>
      </c>
      <c r="T107" s="24">
        <f>SUM(T80:T103)</f>
        <v>255964910.42000002</v>
      </c>
      <c r="U107" s="26">
        <f>T107/$T$123</f>
        <v>9.7383566103061744E-2</v>
      </c>
      <c r="V107" s="24">
        <f>SUM(V80:V101)</f>
        <v>265268122.41999996</v>
      </c>
      <c r="W107" s="26">
        <f>V107/$V$123</f>
        <v>0.10042996687578502</v>
      </c>
      <c r="X107" s="24">
        <f>SUM(X80:X101)</f>
        <v>257822560.43999997</v>
      </c>
      <c r="Y107" s="26">
        <f>X107/$X$123</f>
        <v>9.3684754761901731E-2</v>
      </c>
      <c r="Z107" s="30">
        <f>SUM(Z80:Z101)</f>
        <v>247238292.04000002</v>
      </c>
      <c r="AA107" s="25">
        <f>Z107/$Z$123</f>
        <v>8.3554863589531639E-2</v>
      </c>
      <c r="AB107" s="30">
        <f>SUM(AB80:AB101)</f>
        <v>244491438.29999998</v>
      </c>
      <c r="AC107" s="28">
        <f>AB107/$AB$123</f>
        <v>7.8017077762867426E-2</v>
      </c>
      <c r="AD107" s="30">
        <f>SUM(AD80:AD101)</f>
        <v>283118201</v>
      </c>
      <c r="AE107" s="28">
        <f>AD107/$AD$123</f>
        <v>8.6949969297274166E-2</v>
      </c>
      <c r="AF107" s="31">
        <f>SUM(AF80:AF101)</f>
        <v>310660730.17000002</v>
      </c>
      <c r="AG107" s="28">
        <f>AF107/$AF$123</f>
        <v>9.4059466947970488E-2</v>
      </c>
      <c r="AH107" s="31">
        <f>SUM(AH80:AH101)</f>
        <v>315987900.77999997</v>
      </c>
      <c r="AI107" s="28">
        <f>AH107/$AH$123</f>
        <v>9.101093616478631E-2</v>
      </c>
      <c r="AJ107" s="31">
        <f>SUM(AJ80:AJ101)</f>
        <v>314202327.54999995</v>
      </c>
      <c r="AK107" s="28">
        <f>AJ107/$AJ$123</f>
        <v>9.1129089610170855E-2</v>
      </c>
      <c r="AL107" s="31">
        <f>SUM(AL80:AL101)</f>
        <v>320708560.65000015</v>
      </c>
      <c r="AM107" s="28">
        <f>AL107/$AL$123</f>
        <v>8.4722365430557431E-2</v>
      </c>
      <c r="AN107" s="31">
        <f>SUM(AN80:AN101)</f>
        <v>293096598.56</v>
      </c>
      <c r="AO107" s="28">
        <f>AN107/$AN$123</f>
        <v>8.3564693144082935E-2</v>
      </c>
    </row>
    <row r="108" spans="1:41" x14ac:dyDescent="0.15">
      <c r="A108" s="12"/>
      <c r="B108" s="3"/>
      <c r="C108" s="13"/>
      <c r="F108" s="33"/>
      <c r="G108" s="15"/>
      <c r="H108" s="33"/>
      <c r="I108" s="15"/>
      <c r="J108" s="33"/>
      <c r="K108" s="17"/>
      <c r="L108" s="33"/>
      <c r="M108" s="17"/>
      <c r="N108" s="33"/>
      <c r="O108" s="17"/>
      <c r="P108" s="33"/>
      <c r="Q108" s="19"/>
      <c r="R108" s="13"/>
      <c r="S108" s="15"/>
      <c r="T108" s="33"/>
      <c r="U108" s="17"/>
      <c r="V108" s="33"/>
      <c r="W108" s="17"/>
      <c r="X108" s="33"/>
      <c r="Y108" s="17"/>
      <c r="Z108" s="13"/>
      <c r="AA108" s="15"/>
      <c r="AB108" s="13"/>
      <c r="AC108" s="19"/>
      <c r="AD108" s="13"/>
      <c r="AE108" s="19"/>
      <c r="AF108" s="20"/>
      <c r="AH108" s="20"/>
      <c r="AJ108" s="20"/>
      <c r="AK108" s="28"/>
      <c r="AL108" s="20"/>
      <c r="AN108" s="20"/>
    </row>
    <row r="109" spans="1:41" x14ac:dyDescent="0.15">
      <c r="A109" s="12" t="s">
        <v>159</v>
      </c>
      <c r="B109" s="3" t="s">
        <v>160</v>
      </c>
      <c r="C109" s="13" t="s">
        <v>161</v>
      </c>
      <c r="D109" s="14">
        <v>890494.57</v>
      </c>
      <c r="E109" s="19">
        <f t="shared" ref="E109:E114" si="110">D109/$D$123</f>
        <v>3.6391689586598176E-4</v>
      </c>
      <c r="F109" s="53">
        <v>228471.62</v>
      </c>
      <c r="G109" s="15">
        <f t="shared" si="91"/>
        <v>9.2695569708659581E-5</v>
      </c>
      <c r="H109" s="14">
        <v>150021.96</v>
      </c>
      <c r="I109" s="15">
        <f t="shared" ref="I109:I114" si="111">H109/$H$123</f>
        <v>6.618781512435138E-5</v>
      </c>
      <c r="J109" s="16">
        <v>592961.87</v>
      </c>
      <c r="K109" s="17">
        <f t="shared" ref="K109:K114" si="112">J109/$J$123</f>
        <v>2.6153893762042272E-4</v>
      </c>
      <c r="L109" s="16">
        <v>736894.98</v>
      </c>
      <c r="M109" s="17">
        <f t="shared" ref="M109:M114" si="113">L109/$L$123</f>
        <v>3.3093346961632602E-4</v>
      </c>
      <c r="N109" s="18">
        <v>835810.02</v>
      </c>
      <c r="O109" s="17">
        <f t="shared" ref="O109:O114" si="114">N109/$N$123</f>
        <v>3.6401369357262029E-4</v>
      </c>
      <c r="P109" s="14">
        <v>835297.55</v>
      </c>
      <c r="Q109" s="19">
        <f t="shared" ref="Q109:Q114" si="115">P109/$P$123</f>
        <v>3.4621692817877943E-4</v>
      </c>
      <c r="R109" s="16">
        <v>1074827.1000000001</v>
      </c>
      <c r="S109" s="15">
        <f t="shared" ref="S109:S114" si="116">R109/$R$123</f>
        <v>4.0696608758045751E-4</v>
      </c>
      <c r="T109" s="16">
        <v>1360341.17</v>
      </c>
      <c r="U109" s="17">
        <f t="shared" ref="U109:U114" si="117">T109/$T$123</f>
        <v>5.1755091756147339E-4</v>
      </c>
      <c r="V109" s="16">
        <v>1098085.17</v>
      </c>
      <c r="W109" s="17">
        <f t="shared" ref="W109:W114" si="118">V109/$V$123</f>
        <v>4.1573279233033137E-4</v>
      </c>
      <c r="X109" s="16">
        <v>173514.47</v>
      </c>
      <c r="Y109" s="17">
        <f t="shared" ref="Y109:Y114" si="119">X109/$X$123</f>
        <v>6.3049798830053686E-5</v>
      </c>
      <c r="Z109" s="20">
        <v>509408.44</v>
      </c>
      <c r="AA109" s="15">
        <f t="shared" ref="AA109:AA114" si="120">Z109/$Z$123</f>
        <v>1.7215598912432979E-4</v>
      </c>
      <c r="AB109" s="20">
        <v>1360480.17</v>
      </c>
      <c r="AC109" s="19">
        <f t="shared" ref="AC109:AC114" si="121">AB109/$AB$123</f>
        <v>4.3412844210720608E-4</v>
      </c>
      <c r="AD109" s="20">
        <v>2906333.55</v>
      </c>
      <c r="AE109" s="19">
        <f t="shared" ref="AE109:AE114" si="122">AD109/$AD$123</f>
        <v>8.9257989082848759E-4</v>
      </c>
      <c r="AF109" s="20">
        <v>3213099.72</v>
      </c>
      <c r="AG109" s="19">
        <f t="shared" ref="AG109:AG114" si="123">AF109/$AF$123</f>
        <v>9.7283762498237493E-4</v>
      </c>
      <c r="AH109" s="20">
        <v>748410.89</v>
      </c>
      <c r="AI109" s="19">
        <f t="shared" ref="AI109:AI114" si="124">AH109/$AH$123</f>
        <v>2.1555754371191437E-4</v>
      </c>
      <c r="AJ109" s="20">
        <v>1139493.6299999999</v>
      </c>
      <c r="AK109" s="28">
        <f t="shared" ref="AK109:AK114" si="125">AJ109/$AJ$123</f>
        <v>3.3049092261089102E-4</v>
      </c>
      <c r="AL109" s="20">
        <v>2987467.06</v>
      </c>
      <c r="AM109" s="19">
        <f t="shared" ref="AM109:AM114" si="126">AL109/$AL$123</f>
        <v>7.892064853401128E-4</v>
      </c>
      <c r="AN109" s="20">
        <v>7326142.3899999997</v>
      </c>
      <c r="AO109" s="19">
        <f t="shared" ref="AO109:AO114" si="127">AN109/$AN$123</f>
        <v>2.0887545053679055E-3</v>
      </c>
    </row>
    <row r="110" spans="1:41" x14ac:dyDescent="0.15">
      <c r="A110" s="12" t="s">
        <v>162</v>
      </c>
      <c r="B110" s="3" t="s">
        <v>160</v>
      </c>
      <c r="C110" s="13" t="s">
        <v>163</v>
      </c>
      <c r="D110" s="14">
        <v>6806117.7999999998</v>
      </c>
      <c r="E110" s="19">
        <f t="shared" si="110"/>
        <v>2.781444543422881E-3</v>
      </c>
      <c r="F110" s="53">
        <v>6424909.71</v>
      </c>
      <c r="G110" s="15">
        <f t="shared" si="91"/>
        <v>2.6067161684901995E-3</v>
      </c>
      <c r="H110" s="14">
        <v>8133904.7199999997</v>
      </c>
      <c r="I110" s="15">
        <f t="shared" si="111"/>
        <v>3.5885771779441424E-3</v>
      </c>
      <c r="J110" s="16">
        <v>8190716.4000000004</v>
      </c>
      <c r="K110" s="17">
        <f t="shared" si="112"/>
        <v>3.6126964885721462E-3</v>
      </c>
      <c r="L110" s="16">
        <v>7847385.0999999996</v>
      </c>
      <c r="M110" s="17">
        <f t="shared" si="113"/>
        <v>3.5241960510552801E-3</v>
      </c>
      <c r="N110" s="18">
        <v>10302336.08</v>
      </c>
      <c r="O110" s="17">
        <f t="shared" si="114"/>
        <v>4.4868945324528058E-3</v>
      </c>
      <c r="P110" s="14">
        <v>8953475.3100000005</v>
      </c>
      <c r="Q110" s="19">
        <f t="shared" si="115"/>
        <v>3.7110664557231674E-3</v>
      </c>
      <c r="R110" s="16">
        <v>11073664.859999999</v>
      </c>
      <c r="S110" s="15">
        <f t="shared" si="116"/>
        <v>4.1928660556208473E-3</v>
      </c>
      <c r="T110" s="16">
        <v>10317741.65</v>
      </c>
      <c r="U110" s="17">
        <f t="shared" si="117"/>
        <v>3.9254539786660507E-3</v>
      </c>
      <c r="V110" s="16">
        <v>13539447.529999999</v>
      </c>
      <c r="W110" s="17">
        <f t="shared" si="118"/>
        <v>5.126007054859787E-3</v>
      </c>
      <c r="X110" s="16">
        <v>10984522.199999999</v>
      </c>
      <c r="Y110" s="17">
        <f t="shared" si="119"/>
        <v>3.9914360742032565E-3</v>
      </c>
      <c r="Z110" s="20">
        <v>11901409.859999999</v>
      </c>
      <c r="AA110" s="15">
        <f t="shared" si="120"/>
        <v>4.0221143301480263E-3</v>
      </c>
      <c r="AB110" s="20">
        <v>12080297.01</v>
      </c>
      <c r="AC110" s="19">
        <f t="shared" si="121"/>
        <v>3.8548158486893928E-3</v>
      </c>
      <c r="AD110" s="20">
        <v>13215986.09</v>
      </c>
      <c r="AE110" s="19">
        <f t="shared" si="122"/>
        <v>4.0588333095501064E-3</v>
      </c>
      <c r="AF110" s="20">
        <v>12795737.220000001</v>
      </c>
      <c r="AG110" s="19">
        <f t="shared" si="123"/>
        <v>3.87419491823409E-3</v>
      </c>
      <c r="AH110" s="20">
        <v>11674410.539999999</v>
      </c>
      <c r="AI110" s="19">
        <f t="shared" si="124"/>
        <v>3.3624674545915329E-3</v>
      </c>
      <c r="AJ110" s="20">
        <v>10410264.34</v>
      </c>
      <c r="AK110" s="28">
        <f t="shared" si="125"/>
        <v>3.0193217195517439E-3</v>
      </c>
      <c r="AL110" s="20">
        <v>12192704.32</v>
      </c>
      <c r="AM110" s="19">
        <f t="shared" si="126"/>
        <v>3.2209765429776524E-3</v>
      </c>
      <c r="AN110" s="20">
        <v>11768084.9</v>
      </c>
      <c r="AO110" s="19">
        <f t="shared" si="127"/>
        <v>3.355195551205635E-3</v>
      </c>
    </row>
    <row r="111" spans="1:41" x14ac:dyDescent="0.15">
      <c r="A111" s="12" t="s">
        <v>164</v>
      </c>
      <c r="B111" s="3" t="s">
        <v>160</v>
      </c>
      <c r="C111" s="13" t="s">
        <v>165</v>
      </c>
      <c r="D111" s="14">
        <v>0</v>
      </c>
      <c r="E111" s="19">
        <f t="shared" si="110"/>
        <v>0</v>
      </c>
      <c r="F111" s="53">
        <v>0</v>
      </c>
      <c r="G111" s="15">
        <f t="shared" si="91"/>
        <v>0</v>
      </c>
      <c r="H111" s="14">
        <v>0</v>
      </c>
      <c r="I111" s="15">
        <f t="shared" si="111"/>
        <v>0</v>
      </c>
      <c r="J111" s="16">
        <v>0</v>
      </c>
      <c r="K111" s="17">
        <f t="shared" si="112"/>
        <v>0</v>
      </c>
      <c r="L111" s="16">
        <v>0</v>
      </c>
      <c r="M111" s="17">
        <f t="shared" si="113"/>
        <v>0</v>
      </c>
      <c r="N111" s="18">
        <v>0</v>
      </c>
      <c r="O111" s="17">
        <f t="shared" si="114"/>
        <v>0</v>
      </c>
      <c r="P111" s="14">
        <v>0</v>
      </c>
      <c r="Q111" s="19">
        <f t="shared" si="115"/>
        <v>0</v>
      </c>
      <c r="R111" s="16">
        <v>0</v>
      </c>
      <c r="S111" s="15">
        <f t="shared" si="116"/>
        <v>0</v>
      </c>
      <c r="T111" s="16">
        <v>0</v>
      </c>
      <c r="U111" s="17">
        <f t="shared" si="117"/>
        <v>0</v>
      </c>
      <c r="V111" s="16">
        <v>25000</v>
      </c>
      <c r="W111" s="17">
        <f t="shared" si="118"/>
        <v>9.4649487054435731E-6</v>
      </c>
      <c r="X111" s="16">
        <v>66416.929999999993</v>
      </c>
      <c r="Y111" s="17">
        <f t="shared" si="119"/>
        <v>2.4133860855580272E-5</v>
      </c>
      <c r="Z111" s="20">
        <v>166365.74</v>
      </c>
      <c r="AA111" s="15">
        <f t="shared" si="120"/>
        <v>5.6223761282991453E-5</v>
      </c>
      <c r="AB111" s="20">
        <v>437468.8</v>
      </c>
      <c r="AC111" s="19">
        <f t="shared" si="121"/>
        <v>1.3959604322237855E-4</v>
      </c>
      <c r="AD111" s="20">
        <v>374994.73</v>
      </c>
      <c r="AE111" s="19">
        <f t="shared" si="122"/>
        <v>1.1516666941571733E-4</v>
      </c>
      <c r="AF111" s="20">
        <v>183055.05</v>
      </c>
      <c r="AG111" s="19">
        <f t="shared" si="123"/>
        <v>5.5424000374015743E-5</v>
      </c>
      <c r="AH111" s="20">
        <v>405211.23</v>
      </c>
      <c r="AI111" s="19">
        <f t="shared" si="124"/>
        <v>1.167090679603601E-4</v>
      </c>
      <c r="AJ111" s="20">
        <v>504020.74</v>
      </c>
      <c r="AK111" s="28">
        <f t="shared" si="125"/>
        <v>1.4618272098425336E-4</v>
      </c>
      <c r="AL111" s="20">
        <v>84867.47</v>
      </c>
      <c r="AM111" s="19">
        <f t="shared" si="126"/>
        <v>2.2419647270824626E-5</v>
      </c>
      <c r="AN111" s="20">
        <v>235556.69</v>
      </c>
      <c r="AO111" s="19">
        <f t="shared" si="127"/>
        <v>6.71595051412932E-5</v>
      </c>
    </row>
    <row r="112" spans="1:41" x14ac:dyDescent="0.15">
      <c r="A112" s="12" t="s">
        <v>166</v>
      </c>
      <c r="B112" s="3" t="s">
        <v>160</v>
      </c>
      <c r="C112" s="13" t="s">
        <v>167</v>
      </c>
      <c r="D112" s="14">
        <v>0</v>
      </c>
      <c r="E112" s="19">
        <f t="shared" si="110"/>
        <v>0</v>
      </c>
      <c r="F112" s="33">
        <v>0</v>
      </c>
      <c r="G112" s="15">
        <f t="shared" si="91"/>
        <v>0</v>
      </c>
      <c r="H112" s="33">
        <v>0</v>
      </c>
      <c r="I112" s="15">
        <f t="shared" si="111"/>
        <v>0</v>
      </c>
      <c r="J112" s="16">
        <v>0</v>
      </c>
      <c r="K112" s="17">
        <f t="shared" si="112"/>
        <v>0</v>
      </c>
      <c r="L112" s="34">
        <v>0</v>
      </c>
      <c r="M112" s="17">
        <f t="shared" si="113"/>
        <v>0</v>
      </c>
      <c r="N112" s="34">
        <v>0</v>
      </c>
      <c r="O112" s="17">
        <f t="shared" si="114"/>
        <v>0</v>
      </c>
      <c r="P112" s="14">
        <v>0</v>
      </c>
      <c r="Q112" s="19">
        <f t="shared" si="115"/>
        <v>0</v>
      </c>
      <c r="R112" s="34">
        <v>0</v>
      </c>
      <c r="S112" s="15">
        <f t="shared" si="116"/>
        <v>0</v>
      </c>
      <c r="T112" s="34">
        <v>0</v>
      </c>
      <c r="U112" s="17">
        <f t="shared" si="117"/>
        <v>0</v>
      </c>
      <c r="V112" s="14">
        <v>0</v>
      </c>
      <c r="W112" s="17">
        <f t="shared" si="118"/>
        <v>0</v>
      </c>
      <c r="X112" s="14">
        <v>0</v>
      </c>
      <c r="Y112" s="17">
        <f t="shared" si="119"/>
        <v>0</v>
      </c>
      <c r="Z112" s="20">
        <v>0</v>
      </c>
      <c r="AA112" s="15">
        <f t="shared" si="120"/>
        <v>0</v>
      </c>
      <c r="AB112" s="20">
        <v>0</v>
      </c>
      <c r="AC112" s="19">
        <f t="shared" si="121"/>
        <v>0</v>
      </c>
      <c r="AD112" s="20">
        <v>0</v>
      </c>
      <c r="AE112" s="19">
        <f t="shared" si="122"/>
        <v>0</v>
      </c>
      <c r="AF112" s="20">
        <v>0</v>
      </c>
      <c r="AG112" s="19">
        <f t="shared" si="123"/>
        <v>0</v>
      </c>
      <c r="AH112" s="20">
        <v>0</v>
      </c>
      <c r="AI112" s="19">
        <f t="shared" si="124"/>
        <v>0</v>
      </c>
      <c r="AJ112" s="20">
        <v>0</v>
      </c>
      <c r="AK112" s="28">
        <f t="shared" si="125"/>
        <v>0</v>
      </c>
      <c r="AL112" s="20">
        <v>0</v>
      </c>
      <c r="AM112" s="19">
        <f t="shared" si="126"/>
        <v>0</v>
      </c>
      <c r="AN112" s="20">
        <v>3214</v>
      </c>
      <c r="AO112" s="19">
        <f t="shared" si="127"/>
        <v>9.1634268389539837E-7</v>
      </c>
    </row>
    <row r="113" spans="1:41" x14ac:dyDescent="0.15">
      <c r="A113" s="12" t="s">
        <v>168</v>
      </c>
      <c r="B113" s="3" t="s">
        <v>160</v>
      </c>
      <c r="C113" s="13" t="s">
        <v>169</v>
      </c>
      <c r="D113" s="14">
        <v>0</v>
      </c>
      <c r="E113" s="19">
        <f t="shared" si="110"/>
        <v>0</v>
      </c>
      <c r="F113" s="33">
        <v>0</v>
      </c>
      <c r="G113" s="15">
        <f t="shared" si="91"/>
        <v>0</v>
      </c>
      <c r="H113" s="33">
        <v>0</v>
      </c>
      <c r="I113" s="15">
        <f t="shared" si="111"/>
        <v>0</v>
      </c>
      <c r="J113" s="33">
        <v>0</v>
      </c>
      <c r="K113" s="17">
        <f t="shared" si="112"/>
        <v>0</v>
      </c>
      <c r="L113" s="16">
        <v>0</v>
      </c>
      <c r="M113" s="17">
        <f t="shared" si="113"/>
        <v>0</v>
      </c>
      <c r="N113" s="18">
        <v>0</v>
      </c>
      <c r="O113" s="17">
        <f t="shared" si="114"/>
        <v>0</v>
      </c>
      <c r="P113" s="33">
        <v>0</v>
      </c>
      <c r="Q113" s="19">
        <f t="shared" si="115"/>
        <v>0</v>
      </c>
      <c r="R113" s="16">
        <v>105174.95</v>
      </c>
      <c r="S113" s="15">
        <f t="shared" si="116"/>
        <v>3.9822812350907638E-5</v>
      </c>
      <c r="T113" s="16">
        <v>10721.72</v>
      </c>
      <c r="U113" s="17">
        <f t="shared" si="117"/>
        <v>4.0791502501076261E-6</v>
      </c>
      <c r="V113" s="16">
        <v>0</v>
      </c>
      <c r="W113" s="17">
        <f t="shared" si="118"/>
        <v>0</v>
      </c>
      <c r="X113" s="16">
        <v>0</v>
      </c>
      <c r="Y113" s="17">
        <f t="shared" si="119"/>
        <v>0</v>
      </c>
      <c r="Z113" s="20">
        <v>0</v>
      </c>
      <c r="AA113" s="15">
        <f t="shared" si="120"/>
        <v>0</v>
      </c>
      <c r="AB113" s="20">
        <v>0</v>
      </c>
      <c r="AC113" s="19">
        <f t="shared" si="121"/>
        <v>0</v>
      </c>
      <c r="AD113" s="20">
        <v>0</v>
      </c>
      <c r="AE113" s="19">
        <f t="shared" si="122"/>
        <v>0</v>
      </c>
      <c r="AF113" s="20">
        <v>0</v>
      </c>
      <c r="AG113" s="19">
        <f t="shared" si="123"/>
        <v>0</v>
      </c>
      <c r="AH113" s="20">
        <v>0</v>
      </c>
      <c r="AI113" s="19">
        <f t="shared" si="124"/>
        <v>0</v>
      </c>
      <c r="AJ113" s="20">
        <v>0</v>
      </c>
      <c r="AK113" s="28">
        <f t="shared" si="125"/>
        <v>0</v>
      </c>
      <c r="AL113" s="20">
        <v>0</v>
      </c>
      <c r="AM113" s="19">
        <f t="shared" si="126"/>
        <v>0</v>
      </c>
      <c r="AN113" s="20">
        <v>353191.53</v>
      </c>
      <c r="AO113" s="19">
        <f t="shared" si="127"/>
        <v>1.0069834303961485E-4</v>
      </c>
    </row>
    <row r="114" spans="1:41" s="32" customFormat="1" x14ac:dyDescent="0.15">
      <c r="A114" s="21"/>
      <c r="B114" s="22"/>
      <c r="C114" s="23" t="s">
        <v>177</v>
      </c>
      <c r="D114" s="29">
        <f>SUM(D109:D113)</f>
        <v>7696612.3700000001</v>
      </c>
      <c r="E114" s="28">
        <f t="shared" si="110"/>
        <v>3.1453614392888628E-3</v>
      </c>
      <c r="F114" s="24">
        <f>SUM(F109:F113)</f>
        <v>6653381.3300000001</v>
      </c>
      <c r="G114" s="25">
        <f t="shared" si="91"/>
        <v>2.6994117381988593E-3</v>
      </c>
      <c r="H114" s="24">
        <f>SUM(H109:H113)</f>
        <v>8283926.6799999997</v>
      </c>
      <c r="I114" s="25">
        <f t="shared" si="111"/>
        <v>3.6547649930684938E-3</v>
      </c>
      <c r="J114" s="24">
        <f>SUM(J109:J113)</f>
        <v>8783678.2699999996</v>
      </c>
      <c r="K114" s="26">
        <f t="shared" si="112"/>
        <v>3.8742354261925684E-3</v>
      </c>
      <c r="L114" s="24">
        <f>SUM(L109:L113)</f>
        <v>8584280.0800000001</v>
      </c>
      <c r="M114" s="26">
        <f t="shared" si="113"/>
        <v>3.8551295206716062E-3</v>
      </c>
      <c r="N114" s="24">
        <f>SUM(N109:N113)</f>
        <v>11138146.1</v>
      </c>
      <c r="O114" s="26">
        <f t="shared" si="114"/>
        <v>4.8509082260254259E-3</v>
      </c>
      <c r="P114" s="24">
        <f>SUM(P109:P113)</f>
        <v>9788772.8600000013</v>
      </c>
      <c r="Q114" s="28">
        <f t="shared" si="115"/>
        <v>4.0572833839019468E-3</v>
      </c>
      <c r="R114" s="24">
        <f>SUM(R109:R113)</f>
        <v>12253666.909999998</v>
      </c>
      <c r="S114" s="25">
        <f t="shared" si="116"/>
        <v>4.639654955552212E-3</v>
      </c>
      <c r="T114" s="24">
        <f>SUM(T109:T113)</f>
        <v>11688804.540000001</v>
      </c>
      <c r="U114" s="26">
        <f t="shared" si="117"/>
        <v>4.4470840464776321E-3</v>
      </c>
      <c r="V114" s="24">
        <f>SUM(V109:V113)</f>
        <v>14662532.699999999</v>
      </c>
      <c r="W114" s="26">
        <f t="shared" si="118"/>
        <v>5.5512047958955618E-3</v>
      </c>
      <c r="X114" s="24">
        <f>SUM(X109:X113)</f>
        <v>11224453.6</v>
      </c>
      <c r="Y114" s="26">
        <f t="shared" si="119"/>
        <v>4.0786197338888901E-3</v>
      </c>
      <c r="Z114" s="30">
        <f>SUM(Z109:Z113)</f>
        <v>12577184.039999999</v>
      </c>
      <c r="AA114" s="25">
        <f t="shared" si="120"/>
        <v>4.2504940805553476E-3</v>
      </c>
      <c r="AB114" s="30">
        <f>SUM(AB109:AB113)</f>
        <v>13878245.98</v>
      </c>
      <c r="AC114" s="28">
        <f t="shared" si="121"/>
        <v>4.4285403340189782E-3</v>
      </c>
      <c r="AD114" s="30">
        <f>SUM(AD109:AD113)</f>
        <v>16497314.370000001</v>
      </c>
      <c r="AE114" s="28">
        <f t="shared" si="122"/>
        <v>5.066579869794312E-3</v>
      </c>
      <c r="AF114" s="31">
        <f>SUM(AF109:AF113)</f>
        <v>16191891.990000002</v>
      </c>
      <c r="AG114" s="28">
        <f t="shared" si="123"/>
        <v>4.9024565435904811E-3</v>
      </c>
      <c r="AH114" s="31">
        <f>SUM(AH109:AH113)</f>
        <v>12828032.66</v>
      </c>
      <c r="AI114" s="28">
        <f t="shared" si="124"/>
        <v>3.6947340662638077E-3</v>
      </c>
      <c r="AJ114" s="31">
        <f>SUM(AJ109:AJ113)</f>
        <v>12053778.709999999</v>
      </c>
      <c r="AK114" s="28">
        <f t="shared" si="125"/>
        <v>3.495995363146888E-3</v>
      </c>
      <c r="AL114" s="31">
        <f>SUM(AL109:AL113)</f>
        <v>15265038.850000001</v>
      </c>
      <c r="AM114" s="28">
        <f t="shared" si="126"/>
        <v>4.03260267558859E-3</v>
      </c>
      <c r="AN114" s="31">
        <f>SUM(AN109:AN113)</f>
        <v>19686189.510000002</v>
      </c>
      <c r="AO114" s="28">
        <f t="shared" si="127"/>
        <v>5.6127242474383445E-3</v>
      </c>
    </row>
    <row r="115" spans="1:41" x14ac:dyDescent="0.15">
      <c r="A115" s="12"/>
      <c r="B115" s="3"/>
      <c r="C115" s="13"/>
      <c r="F115" s="33"/>
      <c r="G115" s="15"/>
      <c r="H115" s="33"/>
      <c r="I115" s="15"/>
      <c r="J115" s="33"/>
      <c r="K115" s="17"/>
      <c r="L115" s="33"/>
      <c r="M115" s="17"/>
      <c r="N115" s="33"/>
      <c r="O115" s="17"/>
      <c r="P115" s="33"/>
      <c r="Q115" s="19"/>
      <c r="R115" s="13"/>
      <c r="S115" s="15"/>
      <c r="T115" s="33"/>
      <c r="U115" s="17"/>
      <c r="V115" s="33"/>
      <c r="W115" s="17"/>
      <c r="X115" s="33"/>
      <c r="Y115" s="17"/>
      <c r="Z115" s="13"/>
      <c r="AA115" s="15"/>
      <c r="AB115" s="13"/>
      <c r="AC115" s="19"/>
      <c r="AD115" s="13"/>
      <c r="AE115" s="19"/>
      <c r="AF115" s="20"/>
      <c r="AH115" s="20"/>
      <c r="AJ115" s="20"/>
      <c r="AK115" s="28"/>
      <c r="AL115" s="20"/>
      <c r="AN115" s="20"/>
    </row>
    <row r="116" spans="1:41" x14ac:dyDescent="0.15">
      <c r="A116" s="12" t="s">
        <v>170</v>
      </c>
      <c r="B116" s="3" t="s">
        <v>171</v>
      </c>
      <c r="C116" s="13" t="s">
        <v>172</v>
      </c>
      <c r="D116" s="14">
        <v>73730773.409999996</v>
      </c>
      <c r="E116" s="19">
        <f t="shared" ref="E116:E121" si="128">D116/$D$123</f>
        <v>3.013142931255074E-2</v>
      </c>
      <c r="F116" s="53">
        <v>85983297.519999996</v>
      </c>
      <c r="G116" s="15">
        <f t="shared" si="91"/>
        <v>3.4885167571559114E-2</v>
      </c>
      <c r="H116" s="14">
        <v>83142701.780000001</v>
      </c>
      <c r="I116" s="15">
        <f>H116/$H$123</f>
        <v>3.6681521654254617E-2</v>
      </c>
      <c r="J116" s="16">
        <v>93169662.829999998</v>
      </c>
      <c r="K116" s="17">
        <f>J116/$J$123</f>
        <v>4.1094538903506873E-2</v>
      </c>
      <c r="L116" s="16">
        <v>94511443.030000001</v>
      </c>
      <c r="M116" s="17">
        <f>L116/$L$123</f>
        <v>4.2444311074508384E-2</v>
      </c>
      <c r="N116" s="18">
        <v>119963545.81999999</v>
      </c>
      <c r="O116" s="17">
        <f>N116/$N$123</f>
        <v>5.2246769436918777E-2</v>
      </c>
      <c r="P116" s="14">
        <v>110086902.83</v>
      </c>
      <c r="Q116" s="19">
        <f>P116/$P$123</f>
        <v>4.5629188461666602E-2</v>
      </c>
      <c r="R116" s="16">
        <v>134024714.09999999</v>
      </c>
      <c r="S116" s="15">
        <f>R116/$R$123</f>
        <v>5.074631402238218E-2</v>
      </c>
      <c r="T116" s="16">
        <v>128792948.86</v>
      </c>
      <c r="U116" s="17">
        <f>T116/$T$123</f>
        <v>4.9000140794048685E-2</v>
      </c>
      <c r="V116" s="16">
        <v>127060463.18000001</v>
      </c>
      <c r="W116" s="17">
        <f>V116/$V$123</f>
        <v>4.8104830659544073E-2</v>
      </c>
      <c r="X116" s="16">
        <v>115993818.98999999</v>
      </c>
      <c r="Y116" s="17">
        <f>X116/$X$123</f>
        <v>4.2148570968456756E-2</v>
      </c>
      <c r="Z116" s="20">
        <v>137894803.96000001</v>
      </c>
      <c r="AA116" s="15">
        <f>Z116/$Z$123</f>
        <v>4.6601929820478331E-2</v>
      </c>
      <c r="AB116" s="20">
        <v>127779466.04000001</v>
      </c>
      <c r="AC116" s="19">
        <f>AB116/$AB$123</f>
        <v>4.0774354340817658E-2</v>
      </c>
      <c r="AD116" s="20">
        <v>125363563.81999999</v>
      </c>
      <c r="AE116" s="19">
        <f>AD116/$AD$123</f>
        <v>3.8501085365210658E-2</v>
      </c>
      <c r="AF116" s="20">
        <v>128250670.58</v>
      </c>
      <c r="AG116" s="19">
        <f>AF116/$AF$123</f>
        <v>3.8830751810418174E-2</v>
      </c>
      <c r="AH116" s="20">
        <v>118136177.11</v>
      </c>
      <c r="AI116" s="19">
        <f>AH116/$AH$123</f>
        <v>3.402561948470216E-2</v>
      </c>
      <c r="AJ116" s="20">
        <v>132736947.09</v>
      </c>
      <c r="AK116" s="28">
        <f>AJ116/$AJ$123</f>
        <v>3.8498114384656217E-2</v>
      </c>
      <c r="AL116" s="20">
        <v>156454815.63999999</v>
      </c>
      <c r="AM116" s="19">
        <f>AL116/$AL$123</f>
        <v>4.1331051585144406E-2</v>
      </c>
      <c r="AN116" s="20">
        <v>109702832.06</v>
      </c>
      <c r="AO116" s="19">
        <f>AN116/$AN$123</f>
        <v>3.1277345227376033E-2</v>
      </c>
    </row>
    <row r="117" spans="1:41" x14ac:dyDescent="0.15">
      <c r="A117" s="12" t="s">
        <v>173</v>
      </c>
      <c r="B117" s="3" t="s">
        <v>171</v>
      </c>
      <c r="C117" s="13" t="s">
        <v>174</v>
      </c>
      <c r="D117" s="14">
        <v>2806721.2</v>
      </c>
      <c r="E117" s="19">
        <f t="shared" si="128"/>
        <v>1.1470179617886311E-3</v>
      </c>
      <c r="F117" s="53">
        <v>9279121.1300000008</v>
      </c>
      <c r="G117" s="15">
        <f t="shared" si="91"/>
        <v>3.7647276258688548E-3</v>
      </c>
      <c r="H117" s="14">
        <v>14402962.199999999</v>
      </c>
      <c r="I117" s="15">
        <f>H117/$H$123</f>
        <v>6.3544070437196072E-3</v>
      </c>
      <c r="J117" s="16">
        <v>3566487.32</v>
      </c>
      <c r="K117" s="17">
        <f>J117/$J$123</f>
        <v>1.5730780542592198E-3</v>
      </c>
      <c r="L117" s="16">
        <v>1615768.61</v>
      </c>
      <c r="M117" s="17">
        <f>L117/$L$123</f>
        <v>7.2562838222136944E-4</v>
      </c>
      <c r="N117" s="18">
        <v>1363924.1</v>
      </c>
      <c r="O117" s="17">
        <f>N117/$N$123</f>
        <v>5.9401902048711016E-4</v>
      </c>
      <c r="P117" s="14">
        <v>4210896.4400000004</v>
      </c>
      <c r="Q117" s="19">
        <f>P117/$P$123</f>
        <v>1.7453464700522086E-3</v>
      </c>
      <c r="R117" s="16">
        <v>4195252.7</v>
      </c>
      <c r="S117" s="15">
        <f>R117/$R$123</f>
        <v>1.5884653240789619E-3</v>
      </c>
      <c r="T117" s="16">
        <v>2738797.64</v>
      </c>
      <c r="U117" s="17">
        <f>T117/$T$123</f>
        <v>1.0419939224490264E-3</v>
      </c>
      <c r="V117" s="16">
        <v>1798294.4</v>
      </c>
      <c r="W117" s="17">
        <f>V117/$V$123</f>
        <v>6.8083057013145702E-4</v>
      </c>
      <c r="X117" s="16">
        <v>1301978.79</v>
      </c>
      <c r="Y117" s="17">
        <f>X117/$X$123</f>
        <v>4.7309887636746788E-4</v>
      </c>
      <c r="Z117" s="20">
        <v>7409677.7599999998</v>
      </c>
      <c r="AA117" s="15">
        <f>Z117/$Z$123</f>
        <v>2.5041210621978469E-3</v>
      </c>
      <c r="AB117" s="20">
        <v>1573271.04</v>
      </c>
      <c r="AC117" s="19">
        <f>AB117/$AB$123</f>
        <v>5.0202988670359225E-4</v>
      </c>
      <c r="AD117" s="20">
        <v>1639276.59</v>
      </c>
      <c r="AE117" s="19">
        <f>AD117/$AD$123</f>
        <v>5.0344714210104878E-4</v>
      </c>
      <c r="AF117" s="20">
        <v>2003880.97</v>
      </c>
      <c r="AG117" s="19">
        <f>AF117/$AF$123</f>
        <v>6.0671967056228726E-4</v>
      </c>
      <c r="AH117" s="20">
        <v>2897357.35</v>
      </c>
      <c r="AI117" s="19">
        <f>AH117/$AH$123</f>
        <v>8.3449778987270133E-4</v>
      </c>
      <c r="AJ117" s="20">
        <v>1970711.67</v>
      </c>
      <c r="AK117" s="28">
        <f>AJ117/$AJ$123</f>
        <v>5.715717059500805E-4</v>
      </c>
      <c r="AL117" s="20">
        <v>2782059.55</v>
      </c>
      <c r="AM117" s="19">
        <f>AL117/$AL$123</f>
        <v>7.3494348066967328E-4</v>
      </c>
      <c r="AN117" s="20">
        <v>2962132.5</v>
      </c>
      <c r="AO117" s="19">
        <f>AN117/$AN$123</f>
        <v>8.4453280805967207E-4</v>
      </c>
    </row>
    <row r="118" spans="1:41" x14ac:dyDescent="0.15">
      <c r="A118" s="38" t="s">
        <v>195</v>
      </c>
      <c r="B118" s="3" t="s">
        <v>171</v>
      </c>
      <c r="C118" s="39" t="s">
        <v>197</v>
      </c>
      <c r="D118" s="14">
        <v>4930564.29</v>
      </c>
      <c r="E118" s="19">
        <f t="shared" si="128"/>
        <v>2.0149652920224527E-3</v>
      </c>
      <c r="F118" s="53">
        <v>2963011.85</v>
      </c>
      <c r="G118" s="15">
        <f t="shared" si="91"/>
        <v>1.2021539983358082E-3</v>
      </c>
      <c r="H118" s="14">
        <v>318869.99</v>
      </c>
      <c r="I118" s="15">
        <f>H118/$H$123</f>
        <v>1.4068145721348911E-4</v>
      </c>
      <c r="J118" s="16">
        <v>0</v>
      </c>
      <c r="K118" s="17">
        <f>J118/$J$123</f>
        <v>0</v>
      </c>
      <c r="L118" s="16">
        <v>5364.0500000000029</v>
      </c>
      <c r="M118" s="17">
        <f>L118/$L$123</f>
        <v>2.4089506997258341E-6</v>
      </c>
      <c r="N118" s="18">
        <v>4116.7700000000004</v>
      </c>
      <c r="O118" s="17">
        <f>N118/$N$123</f>
        <v>1.7929441110181429E-6</v>
      </c>
      <c r="P118" s="14"/>
      <c r="Q118" s="19"/>
      <c r="R118" s="16"/>
      <c r="S118" s="15"/>
      <c r="T118" s="16"/>
      <c r="U118" s="17"/>
      <c r="V118" s="16"/>
      <c r="W118" s="17"/>
      <c r="X118" s="16"/>
      <c r="Y118" s="17"/>
      <c r="Z118" s="20"/>
      <c r="AA118" s="15"/>
      <c r="AB118" s="20"/>
      <c r="AC118" s="19"/>
      <c r="AD118" s="20"/>
      <c r="AE118" s="19"/>
      <c r="AF118" s="20"/>
      <c r="AH118" s="20"/>
      <c r="AJ118" s="20"/>
      <c r="AK118" s="28"/>
      <c r="AL118" s="20"/>
      <c r="AN118" s="20"/>
    </row>
    <row r="119" spans="1:41" x14ac:dyDescent="0.15">
      <c r="A119" s="38" t="s">
        <v>196</v>
      </c>
      <c r="B119" s="3" t="s">
        <v>171</v>
      </c>
      <c r="C119" s="39" t="s">
        <v>198</v>
      </c>
      <c r="D119" s="14">
        <v>1818572.2</v>
      </c>
      <c r="E119" s="19">
        <f t="shared" si="128"/>
        <v>7.4319279670865298E-4</v>
      </c>
      <c r="F119" s="53">
        <v>376461.57</v>
      </c>
      <c r="G119" s="15">
        <f t="shared" si="91"/>
        <v>1.5273809370532074E-4</v>
      </c>
      <c r="H119" s="14">
        <v>33599.550000000003</v>
      </c>
      <c r="I119" s="15">
        <f>H119/$H$123</f>
        <v>1.4823701834460772E-5</v>
      </c>
      <c r="J119" s="40"/>
      <c r="K119" s="17">
        <f>J119/$J$123</f>
        <v>0</v>
      </c>
      <c r="L119" s="16">
        <v>240350</v>
      </c>
      <c r="M119" s="17">
        <f>L119/$L$123</f>
        <v>1.0793920650983939E-4</v>
      </c>
      <c r="N119" s="18">
        <v>84305.5</v>
      </c>
      <c r="O119" s="17">
        <f>N119/$N$123</f>
        <v>3.6716904211661091E-5</v>
      </c>
      <c r="P119" s="14"/>
      <c r="Q119" s="19"/>
      <c r="R119" s="16"/>
      <c r="S119" s="15"/>
      <c r="T119" s="16"/>
      <c r="U119" s="17"/>
      <c r="V119" s="16"/>
      <c r="W119" s="17"/>
      <c r="X119" s="16"/>
      <c r="Y119" s="17"/>
      <c r="Z119" s="20"/>
      <c r="AA119" s="15"/>
      <c r="AB119" s="20"/>
      <c r="AC119" s="19"/>
      <c r="AD119" s="20"/>
      <c r="AE119" s="19"/>
      <c r="AF119" s="20"/>
      <c r="AH119" s="20"/>
      <c r="AJ119" s="20"/>
      <c r="AK119" s="28"/>
      <c r="AL119" s="20"/>
      <c r="AN119" s="20"/>
    </row>
    <row r="120" spans="1:41" x14ac:dyDescent="0.15">
      <c r="A120" s="1" t="s">
        <v>245</v>
      </c>
      <c r="B120" s="3" t="s">
        <v>171</v>
      </c>
      <c r="C120" s="1" t="s">
        <v>246</v>
      </c>
      <c r="D120" s="14">
        <v>18746.16</v>
      </c>
      <c r="E120" s="19">
        <f t="shared" si="128"/>
        <v>7.6609612078903896E-6</v>
      </c>
      <c r="F120" s="53">
        <v>121448.7</v>
      </c>
      <c r="G120" s="15">
        <f t="shared" si="91"/>
        <v>4.9274200606955407E-5</v>
      </c>
      <c r="H120" s="14"/>
      <c r="I120" s="15"/>
      <c r="J120" s="40"/>
      <c r="K120" s="17"/>
      <c r="L120" s="16"/>
      <c r="M120" s="17"/>
      <c r="N120" s="18"/>
      <c r="O120" s="17"/>
      <c r="P120" s="14"/>
      <c r="Q120" s="19"/>
      <c r="R120" s="16"/>
      <c r="S120" s="15"/>
      <c r="T120" s="16"/>
      <c r="U120" s="17"/>
      <c r="V120" s="16"/>
      <c r="W120" s="17"/>
      <c r="X120" s="16"/>
      <c r="Y120" s="17"/>
      <c r="Z120" s="20"/>
      <c r="AA120" s="15"/>
      <c r="AB120" s="20"/>
      <c r="AC120" s="19"/>
      <c r="AD120" s="20"/>
      <c r="AE120" s="19"/>
      <c r="AF120" s="20"/>
      <c r="AH120" s="20"/>
      <c r="AJ120" s="20"/>
      <c r="AK120" s="28"/>
      <c r="AL120" s="20"/>
      <c r="AN120" s="20"/>
    </row>
    <row r="121" spans="1:41" s="32" customFormat="1" x14ac:dyDescent="0.15">
      <c r="B121" s="41"/>
      <c r="C121" s="23" t="s">
        <v>176</v>
      </c>
      <c r="D121" s="29">
        <f>SUM(D116:D120)</f>
        <v>83305377.260000005</v>
      </c>
      <c r="E121" s="28">
        <f t="shared" si="128"/>
        <v>3.4044266324278372E-2</v>
      </c>
      <c r="F121" s="24">
        <f>SUM(F116:F120)</f>
        <v>98723340.769999981</v>
      </c>
      <c r="G121" s="25">
        <f t="shared" si="91"/>
        <v>4.0054061490076044E-2</v>
      </c>
      <c r="H121" s="24">
        <f>SUM(H116:H119)</f>
        <v>97898133.519999996</v>
      </c>
      <c r="I121" s="25">
        <f>H121/$H$123</f>
        <v>4.3191433857022177E-2</v>
      </c>
      <c r="J121" s="24">
        <f>SUM(J116:J119)</f>
        <v>96736150.149999991</v>
      </c>
      <c r="K121" s="26">
        <f>J121/$J$123</f>
        <v>4.2667616957766087E-2</v>
      </c>
      <c r="L121" s="24">
        <f>SUM(L116:L119)</f>
        <v>96372925.689999998</v>
      </c>
      <c r="M121" s="26">
        <f>L121/$L$123</f>
        <v>4.3280287613939317E-2</v>
      </c>
      <c r="N121" s="24">
        <f>SUM(N116:N119)</f>
        <v>121415892.18999998</v>
      </c>
      <c r="O121" s="26">
        <f>N121/$N$123</f>
        <v>5.2879298305728559E-2</v>
      </c>
      <c r="P121" s="24">
        <f>SUM(P116:P117)</f>
        <v>114297799.27</v>
      </c>
      <c r="Q121" s="28">
        <f>P121/$P$123</f>
        <v>4.7374534931718809E-2</v>
      </c>
      <c r="R121" s="24">
        <f>SUM(R116:R117)</f>
        <v>138219966.79999998</v>
      </c>
      <c r="S121" s="25">
        <f>R121/$R$123</f>
        <v>5.2334779346461135E-2</v>
      </c>
      <c r="T121" s="24">
        <f>SUM(T116:T117)</f>
        <v>131531746.5</v>
      </c>
      <c r="U121" s="26">
        <f>T121/$T$123</f>
        <v>5.004213471649771E-2</v>
      </c>
      <c r="V121" s="24">
        <f>SUM(V116:V117)</f>
        <v>128858757.58000001</v>
      </c>
      <c r="W121" s="26">
        <f>V121/$V$123</f>
        <v>4.878566122967553E-2</v>
      </c>
      <c r="X121" s="24">
        <f>SUM(X116:X117)</f>
        <v>117295797.78</v>
      </c>
      <c r="Y121" s="26">
        <f>X121/$X$123</f>
        <v>4.2621669844824225E-2</v>
      </c>
      <c r="Z121" s="30">
        <f>SUM(Z116:Z117)</f>
        <v>145304481.72</v>
      </c>
      <c r="AA121" s="25">
        <f>Z121/$Z$123</f>
        <v>4.9106050882676174E-2</v>
      </c>
      <c r="AB121" s="30">
        <f>SUM(AB116:AB117)</f>
        <v>129352737.08000001</v>
      </c>
      <c r="AC121" s="28">
        <f>AB121/$AB$123</f>
        <v>4.1276384227521258E-2</v>
      </c>
      <c r="AD121" s="30">
        <f>SUM(AD116:AD117)</f>
        <v>127002840.41</v>
      </c>
      <c r="AE121" s="28">
        <f>AD121/$AD$123</f>
        <v>3.9004532507311708E-2</v>
      </c>
      <c r="AF121" s="31">
        <f>SUM(AF116:AF117)</f>
        <v>130254551.55</v>
      </c>
      <c r="AG121" s="28">
        <f>AF121/$AF$123</f>
        <v>3.9437471480980466E-2</v>
      </c>
      <c r="AH121" s="31">
        <f>SUM(AH116:AH117)</f>
        <v>121033534.45999999</v>
      </c>
      <c r="AI121" s="28">
        <f>AH121/$AH$123</f>
        <v>3.4860117274574859E-2</v>
      </c>
      <c r="AJ121" s="31">
        <f>SUM(AJ116:AJ117)</f>
        <v>134707658.75999999</v>
      </c>
      <c r="AK121" s="28">
        <f>AJ121/$AJ$123</f>
        <v>3.9069686090606293E-2</v>
      </c>
      <c r="AL121" s="31">
        <f>SUM(AL116:AL117)</f>
        <v>159236875.19</v>
      </c>
      <c r="AM121" s="28">
        <f>AL121/$AL$123</f>
        <v>4.2065995065814085E-2</v>
      </c>
      <c r="AN121" s="31">
        <f>SUM(AN116:AN117)</f>
        <v>112664964.56</v>
      </c>
      <c r="AO121" s="28">
        <f>AN121/$AN$123</f>
        <v>3.2121878035435703E-2</v>
      </c>
    </row>
    <row r="122" spans="1:41" x14ac:dyDescent="0.15">
      <c r="G122" s="15"/>
      <c r="I122" s="15"/>
      <c r="K122" s="17"/>
      <c r="M122" s="17"/>
      <c r="O122" s="17"/>
      <c r="Q122" s="19"/>
      <c r="S122" s="15"/>
      <c r="U122" s="17"/>
      <c r="W122" s="17"/>
      <c r="Y122" s="17"/>
      <c r="AA122" s="15"/>
      <c r="AC122" s="19"/>
      <c r="AE122" s="19"/>
      <c r="AK122" s="28"/>
    </row>
    <row r="123" spans="1:41" s="43" customFormat="1" x14ac:dyDescent="0.15">
      <c r="B123" s="44"/>
      <c r="C123" s="45" t="s">
        <v>183</v>
      </c>
      <c r="D123" s="55">
        <f>D10+D22+D32+D52+D78+D107+D114+D121</f>
        <v>2446972317.3499999</v>
      </c>
      <c r="E123" s="49">
        <f>D123/$D$123</f>
        <v>1</v>
      </c>
      <c r="F123" s="46">
        <f>F10+F22+F32+F52+F78+F107+F114+F121</f>
        <v>2464752314.6799998</v>
      </c>
      <c r="G123" s="47">
        <f t="shared" si="91"/>
        <v>1</v>
      </c>
      <c r="H123" s="46">
        <f>H10+H22+H32+H52+H78+H107+H114+H121</f>
        <v>2266609945.02</v>
      </c>
      <c r="I123" s="47">
        <f>H123/$H$123</f>
        <v>1</v>
      </c>
      <c r="J123" s="46">
        <f>J10+J22+J32+J52+J78+J107+J114+J121</f>
        <v>2267203022.98</v>
      </c>
      <c r="K123" s="48">
        <f>J123/$J$123</f>
        <v>1</v>
      </c>
      <c r="L123" s="46">
        <f>L10+L22+L32+L52+L78+L107+L114+L121</f>
        <v>2226716387.6000004</v>
      </c>
      <c r="M123" s="48">
        <f>L123/$L$123</f>
        <v>1</v>
      </c>
      <c r="N123" s="46">
        <f>N10+N22+N32+N52+N78+N107+N114+N121</f>
        <v>2296094995.21</v>
      </c>
      <c r="O123" s="48">
        <f>N123/$N$123</f>
        <v>1</v>
      </c>
      <c r="P123" s="46">
        <f>P10+P22+P32+P52+P78+P107+P114+P121</f>
        <v>2412642138.54</v>
      </c>
      <c r="Q123" s="49">
        <f>P123/$P$123</f>
        <v>1</v>
      </c>
      <c r="R123" s="46">
        <f>R10+R22+R32+R52+R78+R107+R114+R121</f>
        <v>2641072887.3999996</v>
      </c>
      <c r="S123" s="47">
        <f>R123/$R$123</f>
        <v>1</v>
      </c>
      <c r="T123" s="46">
        <f>T10+T22+T32+T52+T78+T107+T114+T121</f>
        <v>2628419975.3900003</v>
      </c>
      <c r="U123" s="48">
        <f>T123/$T$123</f>
        <v>1</v>
      </c>
      <c r="V123" s="46">
        <f>V10+V22+V32+V52+V78+V107+V114+V121</f>
        <v>2641324404.1799994</v>
      </c>
      <c r="W123" s="48">
        <f>V123/$V$123</f>
        <v>1</v>
      </c>
      <c r="X123" s="46">
        <f>X10+X22+X32+X52+X78+X107+X114+X121</f>
        <v>2752022579.2900004</v>
      </c>
      <c r="Y123" s="48">
        <f>X123/$X$123</f>
        <v>1</v>
      </c>
      <c r="Z123" s="50">
        <f>Z10+Z22+Z32+Z52+Z78+Z107+Z114+Z121</f>
        <v>2958993425.6199999</v>
      </c>
      <c r="AA123" s="47">
        <f>Z123/$Z$123</f>
        <v>1</v>
      </c>
      <c r="AB123" s="50">
        <f>AB10+AB22+AB32+AB52+AB78+AB107+AB114+AB121</f>
        <v>3133819483</v>
      </c>
      <c r="AC123" s="49">
        <f>AB123/$AB$123</f>
        <v>1</v>
      </c>
      <c r="AD123" s="50">
        <f>AD10+AD22+AD32+AD52+AD78+AD107+AD114+AD121</f>
        <v>3256104669.0199995</v>
      </c>
      <c r="AE123" s="49">
        <f>AD123/$AD$123</f>
        <v>1</v>
      </c>
      <c r="AF123" s="51">
        <f>AF10+AF22+AF32+AF52+AF78+AF107+AF114+AF121</f>
        <v>3302811936.4300003</v>
      </c>
      <c r="AG123" s="49">
        <f>AF123/$AF$123</f>
        <v>1</v>
      </c>
      <c r="AH123" s="51">
        <f>SUM(AH5:AH117)-AH10-AH22-AH32-AH52-AH78-AH107-AH114</f>
        <v>3471977260.0499973</v>
      </c>
      <c r="AI123" s="49">
        <f>AH123/$AH$123</f>
        <v>1</v>
      </c>
      <c r="AJ123" s="51">
        <f>SUM(AJ5:AJ117)-AJ10-AJ22-AJ32-AJ52-AJ78-AJ107-AJ114</f>
        <v>3447881778.4099979</v>
      </c>
      <c r="AK123" s="49">
        <f>AJ123/$AJ$123</f>
        <v>1</v>
      </c>
      <c r="AL123" s="51">
        <f>SUM(AL5:AL117)-AL10-AL22-AL32-AL52-AL78-AL107-AL114</f>
        <v>3785406120.5699987</v>
      </c>
      <c r="AM123" s="49">
        <f>AL123/$AL$123</f>
        <v>1</v>
      </c>
      <c r="AN123" s="51">
        <f>SUM(AN5:AN117)-AN10-AN22-AN32-AN52-AN78-AN107-AN114</f>
        <v>3507421466.3199973</v>
      </c>
      <c r="AO123" s="49">
        <f>AN123/$AN$123</f>
        <v>1</v>
      </c>
    </row>
  </sheetData>
  <mergeCells count="2">
    <mergeCell ref="A1:AC1"/>
    <mergeCell ref="A2:AC2"/>
  </mergeCells>
  <pageMargins left="0.25" right="0.25" top="1" bottom="1" header="0.5" footer="0.5"/>
  <pageSetup paperSize="5" orientation="landscape" r:id="rId1"/>
  <headerFooter alignWithMargins="0">
    <oddHeader>&amp;CUse of CDBG Funds By Entitlement Communities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DBCC8A5E7ED47A7D5CBE7407F1D48" ma:contentTypeVersion="13" ma:contentTypeDescription="Create a new document." ma:contentTypeScope="" ma:versionID="78592d94a4176b905150227e05eb8ea1">
  <xsd:schema xmlns:xsd="http://www.w3.org/2001/XMLSchema" xmlns:xs="http://www.w3.org/2001/XMLSchema" xmlns:p="http://schemas.microsoft.com/office/2006/metadata/properties" xmlns:ns3="fdc81ec3-f4f6-4609-b50f-04d22d16fef5" xmlns:ns4="c442bec3-5de2-4848-8046-1525657b99f6" targetNamespace="http://schemas.microsoft.com/office/2006/metadata/properties" ma:root="true" ma:fieldsID="cf1671a920c15b8643f2de9b1f581903" ns3:_="" ns4:_="">
    <xsd:import namespace="fdc81ec3-f4f6-4609-b50f-04d22d16fef5"/>
    <xsd:import namespace="c442bec3-5de2-4848-8046-1525657b99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ec3-f4f6-4609-b50f-04d22d16fe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2bec3-5de2-4848-8046-1525657b9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1197EB-8CA4-4513-A182-D59CA0691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ec3-f4f6-4609-b50f-04d22d16fef5"/>
    <ds:schemaRef ds:uri="c442bec3-5de2-4848-8046-1525657b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5D2510-4A86-421E-9563-759E1F114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F3BE6-3242-4C63-A32F-F6789476677E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fdc81ec3-f4f6-4609-b50f-04d22d16fef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442bec3-5de2-4848-8046-1525657b99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FY19-01</vt:lpstr>
      <vt:lpstr>'FY19-01'!CDBGMatrixEntitlementDraws</vt:lpstr>
      <vt:lpstr>'FY19-01'!Print_Titles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CDBG Entitlement Disbursements</dc:title>
  <dc:creator>HUD</dc:creator>
  <cp:lastModifiedBy>Laurilliard, Rachael</cp:lastModifiedBy>
  <cp:lastPrinted>2018-10-10T19:33:35Z</cp:lastPrinted>
  <dcterms:created xsi:type="dcterms:W3CDTF">2005-10-19T17:11:29Z</dcterms:created>
  <dcterms:modified xsi:type="dcterms:W3CDTF">2019-10-15T20:48:06Z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50f1340a-38d6-4187-bbf4-965183a2b0dc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0x0101002B2DBCC8A5E7ED47A7D5CBE7407F1D48</vt:lpwstr>
  </property>
</Properties>
</file>